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 codeName="ЭтаКнига" defaultThemeVersion="124226"/>
  <bookViews>
    <workbookView xWindow="14385" yWindow="-15" windowWidth="14430" windowHeight="12855" tabRatio="764" activeTab="2"/>
  </bookViews>
  <sheets>
    <sheet name="2020-2022" sheetId="2" r:id="rId1"/>
    <sheet name="Лист1" sheetId="5" state="hidden" r:id="rId2"/>
    <sheet name="Лист2" sheetId="6" r:id="rId3"/>
  </sheets>
  <definedNames>
    <definedName name="_xlnm._FilterDatabase" localSheetId="0" hidden="1">'2020-2022'!$A$7:$Y$77</definedName>
    <definedName name="_xlnm.Print_Titles" localSheetId="0">'2020-2022'!$3:$6</definedName>
    <definedName name="_xlnm.Print_Area" localSheetId="0">'2020-2022'!#REF!</definedName>
  </definedNames>
  <calcPr calcId="125725"/>
</workbook>
</file>

<file path=xl/calcChain.xml><?xml version="1.0" encoding="utf-8"?>
<calcChain xmlns="http://schemas.openxmlformats.org/spreadsheetml/2006/main">
  <c r="D23" i="2"/>
  <c r="E23"/>
  <c r="F23"/>
  <c r="G23"/>
  <c r="H23"/>
  <c r="I23"/>
  <c r="J23"/>
  <c r="K23"/>
  <c r="L23"/>
  <c r="M23"/>
  <c r="N23"/>
  <c r="O23"/>
  <c r="P23"/>
  <c r="C23"/>
  <c r="I77" l="1"/>
  <c r="E77"/>
  <c r="F77"/>
  <c r="G77"/>
  <c r="H77"/>
  <c r="J77"/>
  <c r="K77"/>
  <c r="L77"/>
  <c r="M77"/>
  <c r="N77"/>
  <c r="O77"/>
  <c r="P77"/>
  <c r="Q77"/>
  <c r="R77"/>
  <c r="S77"/>
  <c r="O52"/>
  <c r="E52"/>
  <c r="F52"/>
  <c r="G52"/>
  <c r="H52"/>
  <c r="I52"/>
  <c r="J52"/>
  <c r="K52"/>
  <c r="L52"/>
  <c r="M52"/>
  <c r="N52"/>
  <c r="P52"/>
  <c r="Q52"/>
  <c r="R52"/>
  <c r="S52"/>
  <c r="Q23"/>
  <c r="R23"/>
  <c r="S23"/>
  <c r="D76" l="1"/>
  <c r="C76" s="1"/>
  <c r="D75"/>
  <c r="C75" s="1"/>
  <c r="D74"/>
  <c r="C74" s="1"/>
  <c r="D73"/>
  <c r="C73" s="1"/>
  <c r="D72"/>
  <c r="C72" s="1"/>
  <c r="D71"/>
  <c r="C71" s="1"/>
  <c r="D70"/>
  <c r="C70" s="1"/>
  <c r="D69"/>
  <c r="C69" s="1"/>
  <c r="D68"/>
  <c r="C68" s="1"/>
  <c r="D67"/>
  <c r="C67" s="1"/>
  <c r="D66"/>
  <c r="C66" s="1"/>
  <c r="D65"/>
  <c r="C65" s="1"/>
  <c r="D64"/>
  <c r="C64" s="1"/>
  <c r="D63"/>
  <c r="C63" s="1"/>
  <c r="D62"/>
  <c r="C62" s="1"/>
  <c r="D61"/>
  <c r="C61" s="1"/>
  <c r="D60"/>
  <c r="C60" s="1"/>
  <c r="D59"/>
  <c r="C59" s="1"/>
  <c r="D58"/>
  <c r="C58" s="1"/>
  <c r="D57"/>
  <c r="C57" s="1"/>
  <c r="D56"/>
  <c r="C56" s="1"/>
  <c r="D55"/>
  <c r="C55" s="1"/>
  <c r="D54"/>
  <c r="C51"/>
  <c r="C50"/>
  <c r="C49"/>
  <c r="C48"/>
  <c r="C47"/>
  <c r="C46"/>
  <c r="C45"/>
  <c r="C44"/>
  <c r="C43"/>
  <c r="C42"/>
  <c r="C41"/>
  <c r="C40"/>
  <c r="C39"/>
  <c r="D38"/>
  <c r="C38" s="1"/>
  <c r="D37"/>
  <c r="C37" s="1"/>
  <c r="D36"/>
  <c r="C36" s="1"/>
  <c r="C35"/>
  <c r="D34"/>
  <c r="C34" s="1"/>
  <c r="D33"/>
  <c r="C33" s="1"/>
  <c r="D32"/>
  <c r="C32" s="1"/>
  <c r="D31"/>
  <c r="C31" s="1"/>
  <c r="D30"/>
  <c r="C30" s="1"/>
  <c r="D29"/>
  <c r="C29" s="1"/>
  <c r="D28"/>
  <c r="C28" s="1"/>
  <c r="D27"/>
  <c r="C27" s="1"/>
  <c r="D26"/>
  <c r="C26" s="1"/>
  <c r="D25"/>
  <c r="C22"/>
  <c r="C21"/>
  <c r="C20"/>
  <c r="D19"/>
  <c r="C18"/>
  <c r="C17"/>
  <c r="C16"/>
  <c r="C15"/>
  <c r="C14"/>
  <c r="C13"/>
  <c r="C12"/>
  <c r="C11"/>
  <c r="C10"/>
  <c r="C9"/>
  <c r="C54" l="1"/>
  <c r="C77" s="1"/>
  <c r="D77"/>
  <c r="C25"/>
  <c r="C52" s="1"/>
  <c r="D52"/>
  <c r="C19"/>
  <c r="C9" i="5" l="1"/>
  <c r="C8"/>
</calcChain>
</file>

<file path=xl/sharedStrings.xml><?xml version="1.0" encoding="utf-8"?>
<sst xmlns="http://schemas.openxmlformats.org/spreadsheetml/2006/main" count="646" uniqueCount="301">
  <si>
    <t>№ п\п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</si>
  <si>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</si>
  <si>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</si>
  <si>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</si>
  <si>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</si>
  <si>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</si>
  <si>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</si>
  <si>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</si>
  <si>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</si>
  <si>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</si>
  <si>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</si>
  <si>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</si>
  <si>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</si>
  <si>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электроснабжение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</si>
  <si>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</si>
  <si>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</si>
  <si>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</si>
  <si>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</si>
  <si>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пгт. Излучинск, ул. Набережная, д. 7</t>
  </si>
  <si>
    <t>пгт. Излучинск, ул. Набережная, д. 9</t>
  </si>
  <si>
    <t>теплоснабжение</t>
  </si>
  <si>
    <t>г. Лянтор, мкр. 4-й, д. 6</t>
  </si>
  <si>
    <t>Проектные работы</t>
  </si>
  <si>
    <t>II. Перечень работ по капитальному ремонту общего имущества в многоквартирных домах</t>
  </si>
  <si>
    <t>г. Лянтор, мкр. 4-й, д. 12</t>
  </si>
  <si>
    <t>Строительный контроль</t>
  </si>
  <si>
    <t>ремонт фасада с утеплением</t>
  </si>
  <si>
    <t>г. Лянтор, мкр. 4-й, д. 18</t>
  </si>
  <si>
    <t>2020 год</t>
  </si>
  <si>
    <t>тип</t>
  </si>
  <si>
    <t>2021 год</t>
  </si>
  <si>
    <t>плоская</t>
  </si>
  <si>
    <t>г. Лянтор, мкр. 10-й, д. 59</t>
  </si>
  <si>
    <t>г. Лянтор, мкр. 10-й, д. 63</t>
  </si>
  <si>
    <t>г. Лянтор, мкр. 4-й, д. 10</t>
  </si>
  <si>
    <t>г. Лянтор, мкр. 4-й, д. 11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</si>
  <si>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</si>
  <si>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</si>
  <si>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</si>
  <si>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</si>
  <si>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</si>
  <si>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19</t>
  </si>
  <si>
    <t>г. Лянтор, мкр. 4-й, д. 8</t>
  </si>
  <si>
    <t>г. Лянтор, мкр. 6а, д. 87</t>
  </si>
  <si>
    <t>г. Лянтор, мкр. 6а, д. 91</t>
  </si>
  <si>
    <t>г. Лянтор, мкр. 6а, д. 94</t>
  </si>
  <si>
    <t>г. Лянтор, мкр. 6а, д. 96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</si>
  <si>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</si>
  <si>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</si>
  <si>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</si>
  <si>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</si>
  <si>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</si>
  <si>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</si>
  <si>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</si>
  <si>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</si>
  <si>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</si>
  <si>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г. Лянтор, мкр. 2-й, д. 50</t>
  </si>
  <si>
    <t>г. Лянтор, мкр. 6а, д. 83</t>
  </si>
  <si>
    <t>г. Лянтор, мкр. 6а, д. 88</t>
  </si>
  <si>
    <t>г. Лянтор, мкр. 6-й, д. 41</t>
  </si>
  <si>
    <t>г. Лянтор, мкр. 7-й, д. 39</t>
  </si>
  <si>
    <t>г. Лянтор, мкр. 7-й, д. 47</t>
  </si>
  <si>
    <t>г. Лянтор, мкр. 7-й, д. 52</t>
  </si>
  <si>
    <t>г. Лянтор, мкр. 7-й, д. 53</t>
  </si>
  <si>
    <t>г. Лянтор, мкр. 7-й, д. 57</t>
  </si>
  <si>
    <t xml:space="preserve">2022 год </t>
  </si>
  <si>
    <t>Итого по г. Лянтор</t>
  </si>
  <si>
    <t>№ п/п</t>
  </si>
  <si>
    <t>Адрес многоквартирного дома</t>
  </si>
  <si>
    <t>Вид работ (услуг) по капитальному ремонту общего имущества в многоквартирном доме</t>
  </si>
  <si>
    <t>Год проведения в соответствии с утвержденным краткосрочным планом</t>
  </si>
  <si>
    <t>Предельно допустимая стоимость работ (услуг) по капитальному ремонту, рассчитанная в соответствии с приказом Департамента ЖККиЭ Югры от 06.11.2018 № 22-нп, руб.</t>
  </si>
  <si>
    <t>                                324 325,59  </t>
  </si>
  <si>
    <t>Теплоснабжение</t>
  </si>
  <si>
    <t>                             2 556 423,31  </t>
  </si>
  <si>
    <t>Горячее водоснабжение</t>
  </si>
  <si>
    <t>                             1 855 643,88  </t>
  </si>
  <si>
    <t>Холодное водоснабжение</t>
  </si>
  <si>
    <t>                                887 410,28  </t>
  </si>
  <si>
    <t>Ремонт подвальных помещений</t>
  </si>
  <si>
    <t>                             1 187 034,33  </t>
  </si>
  <si>
    <t>                                138 811,35  </t>
  </si>
  <si>
    <t>Итого</t>
  </si>
  <si>
    <t>                             6 949 648,74  </t>
  </si>
  <si>
    <t>                                323 918,38  </t>
  </si>
  <si>
    <t>                             2 553 213,58  </t>
  </si>
  <si>
    <t>                             1 853 314,02  </t>
  </si>
  <si>
    <t>                                886 296,09  </t>
  </si>
  <si>
    <t>                             1 185 543,95  </t>
  </si>
  <si>
    <t>                                138 637,07  </t>
  </si>
  <si>
    <t>                             6 940 923,09  </t>
  </si>
  <si>
    <t>                                 48 066,57  </t>
  </si>
  <si>
    <t>Электроснабжение</t>
  </si>
  <si>
    <t>                                136 883,54  </t>
  </si>
  <si>
    <t>                                598 391,05  </t>
  </si>
  <si>
    <t>Водоотведение</t>
  </si>
  <si>
    <t>                                226 056,80  </t>
  </si>
  <si>
    <t>                                 20 572,49  </t>
  </si>
  <si>
    <t>                             1 029 970,45  </t>
  </si>
  <si>
    <t>                             3 342 308,21  </t>
  </si>
  <si>
    <t>                           19 981 743,64  </t>
  </si>
  <si>
    <t>                           14 504 287,83  </t>
  </si>
  <si>
    <t>                             6 936 096,36  </t>
  </si>
  <si>
    <t>Ремонт крыши</t>
  </si>
  <si>
    <t>                           25 424 036,27  </t>
  </si>
  <si>
    <t>                             1 430 507,91  </t>
  </si>
  <si>
    <t>                           71 618 980,22  </t>
  </si>
  <si>
    <t>                             1 010 500,20  </t>
  </si>
  <si>
    <t>                             9 749 164,07  </t>
  </si>
  <si>
    <t>                             7 076 693,82  </t>
  </si>
  <si>
    <t>                             3 384 146,18  </t>
  </si>
  <si>
    <t>                                432 494,09  </t>
  </si>
  <si>
    <t>                           21 652 998,36  </t>
  </si>
  <si>
    <t>                                224 270,68  </t>
  </si>
  <si>
    <t>                             4 485 413,58  </t>
  </si>
  <si>
    <t>                                 95 987,85  </t>
  </si>
  <si>
    <t>                             4 805 672,11  </t>
  </si>
  <si>
    <t>                             1 605 389,88  </t>
  </si>
  <si>
    <t>                             9 597 705,26  </t>
  </si>
  <si>
    <t>                             6 966 753,36  </t>
  </si>
  <si>
    <t>                             3 331 571,54  </t>
  </si>
  <si>
    <t>                           12 211 767,46  </t>
  </si>
  <si>
    <t>                                687 106,87  </t>
  </si>
  <si>
    <t>                           34 400 294,37  </t>
  </si>
  <si>
    <t>                             1 630 044,72  </t>
  </si>
  <si>
    <t>                             9 745 102,39  </t>
  </si>
  <si>
    <t>                             7 073 745,54  </t>
  </si>
  <si>
    <t>                           12 399 310,14  </t>
  </si>
  <si>
    <t>                                697 659,14  </t>
  </si>
  <si>
    <t>                           34 928 598,21  </t>
  </si>
  <si>
    <t>                             2 616 346,13  </t>
  </si>
  <si>
    <t>                           15 641 632,78  </t>
  </si>
  <si>
    <t>                           11 353 901,24  </t>
  </si>
  <si>
    <t>                           19 901 838,70  </t>
  </si>
  <si>
    <t>                             1 119 796,14  </t>
  </si>
  <si>
    <t>                           56 063 064,79  </t>
  </si>
  <si>
    <t>                             1 604 945,42  </t>
  </si>
  <si>
    <t>                             9 595 048,09  </t>
  </si>
  <si>
    <t>                             6 964 824,58  </t>
  </si>
  <si>
    <t>                           12 208 386,57  </t>
  </si>
  <si>
    <t>                                686 916,64  </t>
  </si>
  <si>
    <t>                           34 390 770,48  </t>
  </si>
  <si>
    <t>                             1 607 389,95  </t>
  </si>
  <si>
    <t>                             9 609 662,54  </t>
  </si>
  <si>
    <t>                             6 975 432,87  </t>
  </si>
  <si>
    <t>                           12 226 981,45  </t>
  </si>
  <si>
    <t>                                687 962,90  </t>
  </si>
  <si>
    <t>                           34 443 151,88  </t>
  </si>
  <si>
    <t>                             1 317 785,43  </t>
  </si>
  <si>
    <t>                           16 176 584,11  </t>
  </si>
  <si>
    <t>                           12 713 808,83  </t>
  </si>
  <si>
    <t>                             9 228 661,22  </t>
  </si>
  <si>
    <t>                                564 012,17  </t>
  </si>
  <si>
    <t>                                346 178,90  </t>
  </si>
  <si>
    <t>                           44 760 269,30  </t>
  </si>
  <si>
    <t>                             1 615 844,22  </t>
  </si>
  <si>
    <t>                             9 660 205,75  </t>
  </si>
  <si>
    <t>                             7 012 121,02  </t>
  </si>
  <si>
    <t>                           12 291 290,77  </t>
  </si>
  <si>
    <t>                                691 581,33  </t>
  </si>
  <si>
    <t>                           34 624 309,91  </t>
  </si>
  <si>
    <t>                                844 019,49  </t>
  </si>
  <si>
    <t>                           11 419 479,76  </t>
  </si>
  <si>
    <t>                                361 240,34  </t>
  </si>
  <si>
    <t>                           18 085 649,69  </t>
  </si>
  <si>
    <t>                             1 602 754,87  </t>
  </si>
  <si>
    <t>                             9 581 952,03  </t>
  </si>
  <si>
    <t>                             6 955 318,45  </t>
  </si>
  <si>
    <t>                           12 191 723,62  </t>
  </si>
  <si>
    <t>                                685 979,08  </t>
  </si>
  <si>
    <t>                           34 343 831,31  </t>
  </si>
  <si>
    <t>                                197 945,96  </t>
  </si>
  <si>
    <t>                             2 177 218,00  </t>
  </si>
  <si>
    <t>                             1 115 497,00  </t>
  </si>
  <si>
    <t>                                666 204,10  </t>
  </si>
  <si>
    <t>                                 84 720,87  </t>
  </si>
  <si>
    <t>                             4 241 585,93  </t>
  </si>
  <si>
    <t>                                211 692,47  </t>
  </si>
  <si>
    <t>                             2 042 373,34  </t>
  </si>
  <si>
    <t>                             1 482 507,84  </t>
  </si>
  <si>
    <t>                                708 968,30  </t>
  </si>
  <si>
    <t>                                 90 604,38  </t>
  </si>
  <si>
    <t>                             4 536 146,33  </t>
  </si>
  <si>
    <t>                                162 965,27  </t>
  </si>
  <si>
    <t>                             1 792 463,60  </t>
  </si>
  <si>
    <t>                                918 368,20  </t>
  </si>
  <si>
    <t>                                548 473,60  </t>
  </si>
  <si>
    <t>                                 69 749,14  </t>
  </si>
  <si>
    <t>                             3 492 019,81  </t>
  </si>
  <si>
    <t>                                311 089,67  </t>
  </si>
  <si>
    <t>                             3 001 340,71  </t>
  </si>
  <si>
    <t>                                133 146,38  </t>
  </si>
  <si>
    <t>                             6 666 029,37  </t>
  </si>
  <si>
    <t>                                443 448,65  </t>
  </si>
  <si>
    <t>                             4 278 317,86  </t>
  </si>
  <si>
    <t>                             3 105 524,16  </t>
  </si>
  <si>
    <t>                                189 796,02  </t>
  </si>
  <si>
    <t>                             9 502 217,59  </t>
  </si>
  <si>
    <t>                                352 112,76  </t>
  </si>
  <si>
    <t>                             3 397 124,62  </t>
  </si>
  <si>
    <t>                             2 465 887,98  </t>
  </si>
  <si>
    <t>                                150 704,26  </t>
  </si>
  <si>
    <t>                             7 545 072,23  </t>
  </si>
  <si>
    <t>                                204 375,11  </t>
  </si>
  <si>
    <t>                             1 861 244,18  </t>
  </si>
  <si>
    <t>                                953 607,91  </t>
  </si>
  <si>
    <t>                                569 519,68  </t>
  </si>
  <si>
    <t>                                703 130,34  </t>
  </si>
  <si>
    <t>                                 87 472,55  </t>
  </si>
  <si>
    <t>                             4 379 349,77  </t>
  </si>
  <si>
    <t>                                142 026,13  </t>
  </si>
  <si>
    <t>                             1 562 152,87  </t>
  </si>
  <si>
    <t>                                800 368,57  </t>
  </si>
  <si>
    <t>                                478 001,12  </t>
  </si>
  <si>
    <t>                                 60 787,18  </t>
  </si>
  <si>
    <t>                             3 043 335,87  </t>
  </si>
  <si>
    <t>                                121 333,33  </t>
  </si>
  <si>
    <t>                             1 334 551,68  </t>
  </si>
  <si>
    <t>                                683 757,16  </t>
  </si>
  <si>
    <t>                                408 357,73  </t>
  </si>
  <si>
    <t>                                 51 930,66  </t>
  </si>
  <si>
    <t>                             2 599 930,56  </t>
  </si>
  <si>
    <t>                                124 213,65  </t>
  </si>
  <si>
    <t>                             1 366 232,43  </t>
  </si>
  <si>
    <t>                                699 988,79  </t>
  </si>
  <si>
    <t>                                418 051,68  </t>
  </si>
  <si>
    <t>                                 53 163,44  </t>
  </si>
  <si>
    <t>                             2 661 649,99  </t>
  </si>
  <si>
    <t>                                121 636,52  </t>
  </si>
  <si>
    <t>                             1 337 886,49  </t>
  </si>
  <si>
    <t>                                685 465,75  </t>
  </si>
  <si>
    <t>                                409 378,14  </t>
  </si>
  <si>
    <t>                                 52 060,43  </t>
  </si>
  <si>
    <t>                             2 606 427,33  </t>
  </si>
  <si>
    <t>                                132 361,91  </t>
  </si>
  <si>
    <t>                             1 455 855,61  </t>
  </si>
  <si>
    <t>                                745 907,20  </t>
  </si>
  <si>
    <t>                                445 475,36  </t>
  </si>
  <si>
    <t>                                 56 650,90  </t>
  </si>
  <si>
    <t>                             2 836 250,98  </t>
  </si>
  <si>
    <t>                                133 366,23  </t>
  </si>
  <si>
    <t>                             1 466 902,19  </t>
  </si>
  <si>
    <t>                                751 566,91  </t>
  </si>
  <si>
    <t>                                448 855,49  </t>
  </si>
  <si>
    <t>                                 57 080,75  </t>
  </si>
  <si>
    <t>                             2 857 771,57  </t>
  </si>
  <si>
    <t>                                135 810,71  </t>
  </si>
  <si>
    <t>                             1 493 789,14  </t>
  </si>
  <si>
    <t>                                765 342,43  </t>
  </si>
  <si>
    <t>                                457 082,59  </t>
  </si>
  <si>
    <t>                                 58 126,98  </t>
  </si>
  <si>
    <t>                             2 910 151,85  </t>
  </si>
  <si>
    <t>                                135 753,86  </t>
  </si>
  <si>
    <t>                             1 493 163,86  </t>
  </si>
  <si>
    <t>                                765 022,07  </t>
  </si>
  <si>
    <t>                                456 891,26  </t>
  </si>
  <si>
    <t>                                 58 102,65  </t>
  </si>
  <si>
    <t>                             2 908 933,70  </t>
  </si>
  <si>
    <t>                                134 465,30  </t>
  </si>
  <si>
    <t>                             1 478 990,90  </t>
  </si>
  <si>
    <t>                                757 760,55  </t>
  </si>
  <si>
    <t>                                452 554,50  </t>
  </si>
  <si>
    <t>                                 57 551,15  </t>
  </si>
  <si>
    <t>                             2 881 322,40  </t>
  </si>
  <si>
    <t>                                134 351,60  </t>
  </si>
  <si>
    <t>                             1 477 740,34  </t>
  </si>
  <si>
    <t>                                757 119,83  </t>
  </si>
  <si>
    <t>                                452 171,84  </t>
  </si>
  <si>
    <t>                                 57 502,49  </t>
  </si>
  <si>
    <t>                             2 878 886,10  </t>
  </si>
  <si>
    <t>                                133 214,63  </t>
  </si>
  <si>
    <t>                             1 465 234,78  </t>
  </si>
  <si>
    <t>                                750 712,61  </t>
  </si>
  <si>
    <t>                                448 345,28  </t>
  </si>
  <si>
    <t>                                 57 015,86  </t>
  </si>
  <si>
    <t>                             2 854 523,16  </t>
  </si>
  <si>
    <t>                                134 768,49  </t>
  </si>
  <si>
    <t>                             1 482 325,71  </t>
  </si>
  <si>
    <t>                                759 469,14  </t>
  </si>
  <si>
    <t>                                453 574,91  </t>
  </si>
  <si>
    <t>                                 57 680,91  </t>
  </si>
  <si>
    <t>                             2 887 819,16  </t>
  </si>
  <si>
    <t>                                136 284,44  </t>
  </si>
  <si>
    <t>                             1 498 999,79  </t>
  </si>
  <si>
    <t>                                768 012,10  </t>
  </si>
  <si>
    <t>                                458 676,99  </t>
  </si>
  <si>
    <t>                                 58 329,74  </t>
  </si>
  <si>
    <t>                             2 920 303,06  </t>
  </si>
  <si>
    <t xml:space="preserve"> 2 178 598,32  </t>
  </si>
  <si>
    <t>  1 041 854,29  </t>
  </si>
  <si>
    <t>   1 485 130,90  </t>
  </si>
  <si>
    <t>   1 179 242,61  </t>
  </si>
  <si>
    <t>5 070 276,86  </t>
  </si>
  <si>
    <t>  3 353 266,82  </t>
  </si>
  <si>
    <t xml:space="preserve"> 5 460 910,10  </t>
  </si>
  <si>
    <t>  3 326 103,26  </t>
  </si>
  <si>
    <t xml:space="preserve"> 3 330 649,18  </t>
  </si>
  <si>
    <t>  3 335 722,17  </t>
  </si>
  <si>
    <t xml:space="preserve"> 4 413 238,64  </t>
  </si>
  <si>
    <t>  3 382 736,28  </t>
  </si>
  <si>
    <t>  5 429 549,80  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</si>
</sst>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р_."/>
    <numFmt numFmtId="165" formatCode="#\ ###\ ###\ ##0.00"/>
  </numFmts>
  <fonts count="17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0" fontId="8" fillId="0" borderId="0"/>
  </cellStyleXfs>
  <cellXfs count="91">
    <xf numFmtId="0" fontId="0" fillId="0" borderId="0" xfId="0"/>
    <xf numFmtId="0" fontId="0" fillId="0" borderId="0" xfId="0" applyFill="1" applyBorder="1"/>
    <xf numFmtId="164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2" fontId="1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/>
    <xf numFmtId="1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/>
    <xf numFmtId="164" fontId="10" fillId="0" borderId="0" xfId="0" applyNumberFormat="1" applyFont="1" applyFill="1"/>
    <xf numFmtId="164" fontId="13" fillId="0" borderId="0" xfId="0" applyNumberFormat="1" applyFont="1" applyFill="1"/>
    <xf numFmtId="2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4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4" fillId="0" borderId="19" xfId="0" applyFont="1" applyBorder="1" applyAlignment="1">
      <alignment vertical="center" wrapText="1"/>
    </xf>
    <xf numFmtId="4" fontId="14" fillId="0" borderId="16" xfId="0" applyNumberFormat="1" applyFont="1" applyBorder="1" applyAlignment="1">
      <alignment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4" fontId="14" fillId="0" borderId="16" xfId="0" applyNumberFormat="1" applyFont="1" applyBorder="1" applyAlignment="1">
      <alignment horizontal="left" wrapText="1"/>
    </xf>
  </cellXfs>
  <cellStyles count="9">
    <cellStyle name="Обычный" xfId="0" builtinId="0"/>
    <cellStyle name="Обычный 2" xfId="1"/>
    <cellStyle name="Обычный 3" xfId="8"/>
    <cellStyle name="Обычный 5" xfId="2"/>
    <cellStyle name="Обычный 6" xfId="3"/>
    <cellStyle name="Обычный 7" xfId="4"/>
    <cellStyle name="Обычный 8" xfId="5"/>
    <cellStyle name="Обычный 9" xfId="6"/>
    <cellStyle name="Финансовый 2" xfId="7"/>
  </cellStyles>
  <dxfs count="0"/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99"/>
  <sheetViews>
    <sheetView topLeftCell="A58" zoomScale="80" zoomScaleNormal="80" zoomScaleSheetLayoutView="70" workbookViewId="0">
      <selection activeCell="N61" sqref="N61"/>
    </sheetView>
  </sheetViews>
  <sheetFormatPr defaultRowHeight="15"/>
  <cols>
    <col min="1" max="1" width="4.28515625" style="24" customWidth="1"/>
    <col min="2" max="2" width="28.140625" style="25" customWidth="1"/>
    <col min="3" max="3" width="16.42578125" style="26" customWidth="1"/>
    <col min="4" max="5" width="17.42578125" style="27" customWidth="1"/>
    <col min="6" max="6" width="12.5703125" style="28" customWidth="1"/>
    <col min="7" max="9" width="16.7109375" style="28" customWidth="1"/>
    <col min="10" max="10" width="13.28515625" style="28" customWidth="1"/>
    <col min="11" max="11" width="14.85546875" style="28" hidden="1" customWidth="1"/>
    <col min="12" max="12" width="9.140625" style="29" hidden="1" customWidth="1"/>
    <col min="13" max="13" width="16.42578125" style="28" hidden="1" customWidth="1"/>
    <col min="14" max="14" width="10.7109375" style="28" customWidth="1"/>
    <col min="15" max="15" width="17" style="30" customWidth="1"/>
    <col min="16" max="16" width="14.5703125" style="30" customWidth="1"/>
    <col min="17" max="18" width="17" style="30" hidden="1" customWidth="1"/>
    <col min="19" max="19" width="13.7109375" style="31" hidden="1" customWidth="1"/>
    <col min="20" max="20" width="35" style="36" customWidth="1"/>
    <col min="21" max="24" width="9.140625" style="1"/>
    <col min="25" max="16384" width="9.140625" style="6"/>
  </cols>
  <sheetData>
    <row r="1" spans="1:24" ht="15.75" customHeight="1"/>
    <row r="2" spans="1:24" ht="35.25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  <c r="M2" s="51"/>
      <c r="N2" s="52"/>
      <c r="O2" s="53"/>
      <c r="P2" s="53"/>
      <c r="Q2" s="53"/>
      <c r="R2" s="53"/>
      <c r="S2" s="53"/>
    </row>
    <row r="3" spans="1:24" ht="19.5" customHeight="1">
      <c r="A3" s="67" t="s">
        <v>0</v>
      </c>
      <c r="B3" s="49" t="s">
        <v>1</v>
      </c>
      <c r="C3" s="60" t="s">
        <v>2</v>
      </c>
      <c r="D3" s="69" t="s">
        <v>25</v>
      </c>
      <c r="E3" s="60" t="s">
        <v>22</v>
      </c>
      <c r="F3" s="62" t="s">
        <v>3</v>
      </c>
      <c r="G3" s="63"/>
      <c r="H3" s="63"/>
      <c r="I3" s="63"/>
      <c r="J3" s="63"/>
      <c r="K3" s="63"/>
      <c r="L3" s="64"/>
      <c r="M3" s="63"/>
      <c r="N3" s="64"/>
      <c r="O3" s="65"/>
      <c r="P3" s="65"/>
      <c r="Q3" s="65"/>
      <c r="R3" s="65"/>
      <c r="S3" s="66"/>
    </row>
    <row r="4" spans="1:24" ht="19.5" customHeight="1">
      <c r="A4" s="67"/>
      <c r="B4" s="49"/>
      <c r="C4" s="60"/>
      <c r="D4" s="60"/>
      <c r="E4" s="60"/>
      <c r="F4" s="74"/>
      <c r="G4" s="74"/>
      <c r="H4" s="74"/>
      <c r="I4" s="74"/>
      <c r="J4" s="74"/>
      <c r="K4" s="38"/>
      <c r="L4" s="54" t="s">
        <v>4</v>
      </c>
      <c r="M4" s="55"/>
      <c r="N4" s="54" t="s">
        <v>5</v>
      </c>
      <c r="O4" s="58"/>
      <c r="P4" s="70" t="s">
        <v>6</v>
      </c>
      <c r="Q4" s="72" t="s">
        <v>7</v>
      </c>
      <c r="R4" s="72" t="s">
        <v>26</v>
      </c>
      <c r="S4" s="72" t="s">
        <v>8</v>
      </c>
    </row>
    <row r="5" spans="1:24" ht="31.5" customHeight="1">
      <c r="A5" s="67"/>
      <c r="B5" s="49"/>
      <c r="C5" s="61"/>
      <c r="D5" s="61"/>
      <c r="E5" s="61"/>
      <c r="F5" s="9" t="s">
        <v>13</v>
      </c>
      <c r="G5" s="9" t="s">
        <v>20</v>
      </c>
      <c r="H5" s="9" t="s">
        <v>14</v>
      </c>
      <c r="I5" s="9" t="s">
        <v>15</v>
      </c>
      <c r="J5" s="9" t="s">
        <v>16</v>
      </c>
      <c r="K5" s="9" t="s">
        <v>17</v>
      </c>
      <c r="L5" s="56"/>
      <c r="M5" s="57"/>
      <c r="N5" s="56"/>
      <c r="O5" s="59"/>
      <c r="P5" s="71"/>
      <c r="Q5" s="73"/>
      <c r="R5" s="73"/>
      <c r="S5" s="73"/>
    </row>
    <row r="6" spans="1:24">
      <c r="A6" s="68"/>
      <c r="B6" s="50"/>
      <c r="C6" s="7" t="s">
        <v>9</v>
      </c>
      <c r="D6" s="32"/>
      <c r="E6" s="32" t="s">
        <v>9</v>
      </c>
      <c r="F6" s="10" t="s">
        <v>9</v>
      </c>
      <c r="G6" s="10" t="s">
        <v>9</v>
      </c>
      <c r="H6" s="10" t="s">
        <v>9</v>
      </c>
      <c r="I6" s="10" t="s">
        <v>9</v>
      </c>
      <c r="J6" s="10" t="s">
        <v>9</v>
      </c>
      <c r="K6" s="10" t="s">
        <v>9</v>
      </c>
      <c r="L6" s="33" t="s">
        <v>10</v>
      </c>
      <c r="M6" s="10" t="s">
        <v>9</v>
      </c>
      <c r="N6" s="10" t="s">
        <v>29</v>
      </c>
      <c r="O6" s="19" t="s">
        <v>9</v>
      </c>
      <c r="P6" s="19" t="s">
        <v>9</v>
      </c>
      <c r="Q6" s="19" t="s">
        <v>9</v>
      </c>
      <c r="R6" s="19" t="s">
        <v>9</v>
      </c>
      <c r="S6" s="19" t="s">
        <v>9</v>
      </c>
    </row>
    <row r="7" spans="1:24" s="21" customForma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22">
        <v>12</v>
      </c>
      <c r="M7" s="34">
        <v>13</v>
      </c>
      <c r="N7" s="34">
        <v>11</v>
      </c>
      <c r="O7" s="34">
        <v>12</v>
      </c>
      <c r="P7" s="34">
        <v>13</v>
      </c>
      <c r="Q7" s="34">
        <v>17</v>
      </c>
      <c r="R7" s="34">
        <v>18</v>
      </c>
      <c r="S7" s="34">
        <v>19</v>
      </c>
      <c r="T7" s="37"/>
      <c r="U7" s="20"/>
      <c r="V7" s="20"/>
      <c r="W7" s="20"/>
      <c r="X7" s="20"/>
    </row>
    <row r="8" spans="1:24" s="14" customFormat="1" ht="24.75" customHeight="1">
      <c r="A8" s="48" t="s">
        <v>28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17"/>
      <c r="U8" s="13"/>
      <c r="V8" s="13"/>
      <c r="W8" s="13"/>
      <c r="X8" s="13"/>
    </row>
    <row r="9" spans="1:24" s="14" customFormat="1" ht="24.75" customHeight="1">
      <c r="A9" s="39">
        <v>1</v>
      </c>
      <c r="B9" s="40" t="s">
        <v>32</v>
      </c>
      <c r="C9" s="41">
        <f t="shared" ref="C9:C22" si="0">ROUND(SUM(D9+E9+F9+G9+H9+I9+J9+K9+M9+O9+P9+Q9+R9+S9),2)</f>
        <v>324325.59000000003</v>
      </c>
      <c r="D9" s="32"/>
      <c r="E9" s="23">
        <v>324325.59000000003</v>
      </c>
      <c r="F9" s="23"/>
      <c r="G9" s="23"/>
      <c r="H9" s="23"/>
      <c r="I9" s="23"/>
      <c r="J9" s="23"/>
      <c r="K9" s="23"/>
      <c r="L9" s="22"/>
      <c r="M9" s="23"/>
      <c r="N9" s="23"/>
      <c r="O9" s="42"/>
      <c r="P9" s="23"/>
      <c r="Q9" s="23"/>
      <c r="R9" s="23"/>
      <c r="S9" s="23"/>
      <c r="T9" s="17"/>
      <c r="U9" s="13"/>
      <c r="V9" s="13"/>
      <c r="W9" s="13"/>
      <c r="X9" s="13"/>
    </row>
    <row r="10" spans="1:24" s="14" customFormat="1" ht="24.75" customHeight="1">
      <c r="A10" s="39">
        <v>2</v>
      </c>
      <c r="B10" s="40" t="s">
        <v>33</v>
      </c>
      <c r="C10" s="41">
        <f t="shared" si="0"/>
        <v>323918.38</v>
      </c>
      <c r="D10" s="32"/>
      <c r="E10" s="23">
        <v>323918.38</v>
      </c>
      <c r="F10" s="23"/>
      <c r="G10" s="23"/>
      <c r="H10" s="23"/>
      <c r="I10" s="23"/>
      <c r="J10" s="23"/>
      <c r="K10" s="23"/>
      <c r="L10" s="22"/>
      <c r="M10" s="23"/>
      <c r="N10" s="23"/>
      <c r="O10" s="42"/>
      <c r="P10" s="23"/>
      <c r="Q10" s="23"/>
      <c r="R10" s="23"/>
      <c r="S10" s="23"/>
      <c r="T10" s="17"/>
      <c r="U10" s="13"/>
      <c r="V10" s="13"/>
      <c r="W10" s="13"/>
      <c r="X10" s="13"/>
    </row>
    <row r="11" spans="1:24" s="14" customFormat="1" ht="24.75" customHeight="1">
      <c r="A11" s="39">
        <v>3</v>
      </c>
      <c r="B11" s="40" t="s">
        <v>34</v>
      </c>
      <c r="C11" s="41">
        <f t="shared" si="0"/>
        <v>3342308.21</v>
      </c>
      <c r="D11" s="32"/>
      <c r="E11" s="23">
        <v>3342308.21</v>
      </c>
      <c r="F11" s="23"/>
      <c r="G11" s="23"/>
      <c r="H11" s="23"/>
      <c r="I11" s="23"/>
      <c r="J11" s="23"/>
      <c r="K11" s="23"/>
      <c r="L11" s="22"/>
      <c r="M11" s="23"/>
      <c r="N11" s="23"/>
      <c r="O11" s="42"/>
      <c r="P11" s="23"/>
      <c r="Q11" s="23"/>
      <c r="R11" s="23"/>
      <c r="S11" s="23"/>
      <c r="T11" s="17"/>
      <c r="U11" s="13"/>
      <c r="V11" s="13"/>
      <c r="W11" s="13"/>
      <c r="X11" s="13"/>
    </row>
    <row r="12" spans="1:24" s="14" customFormat="1" ht="24.75" customHeight="1">
      <c r="A12" s="39">
        <v>4</v>
      </c>
      <c r="B12" s="40" t="s">
        <v>35</v>
      </c>
      <c r="C12" s="41">
        <f t="shared" si="0"/>
        <v>1010500.2</v>
      </c>
      <c r="D12" s="32"/>
      <c r="E12" s="23">
        <v>1010500.2</v>
      </c>
      <c r="F12" s="23"/>
      <c r="G12" s="23"/>
      <c r="H12" s="23"/>
      <c r="I12" s="23"/>
      <c r="J12" s="23"/>
      <c r="K12" s="23"/>
      <c r="L12" s="22"/>
      <c r="M12" s="23"/>
      <c r="N12" s="23"/>
      <c r="O12" s="42"/>
      <c r="P12" s="23"/>
      <c r="Q12" s="23"/>
      <c r="R12" s="23"/>
      <c r="S12" s="23"/>
      <c r="T12" s="17"/>
      <c r="U12" s="13"/>
      <c r="V12" s="13"/>
      <c r="W12" s="13"/>
      <c r="X12" s="13"/>
    </row>
    <row r="13" spans="1:24" s="14" customFormat="1" ht="24.75" customHeight="1">
      <c r="A13" s="39">
        <v>5</v>
      </c>
      <c r="B13" s="40" t="s">
        <v>24</v>
      </c>
      <c r="C13" s="41">
        <f t="shared" si="0"/>
        <v>224270.68</v>
      </c>
      <c r="D13" s="32"/>
      <c r="E13" s="23">
        <v>224270.68</v>
      </c>
      <c r="F13" s="23"/>
      <c r="G13" s="23"/>
      <c r="H13" s="23"/>
      <c r="I13" s="23"/>
      <c r="J13" s="23"/>
      <c r="K13" s="23"/>
      <c r="L13" s="22"/>
      <c r="M13" s="23"/>
      <c r="N13" s="23"/>
      <c r="O13" s="42"/>
      <c r="P13" s="23"/>
      <c r="Q13" s="23"/>
      <c r="R13" s="23"/>
      <c r="S13" s="23"/>
      <c r="T13" s="17"/>
      <c r="U13" s="13"/>
      <c r="V13" s="13"/>
      <c r="W13" s="13"/>
      <c r="X13" s="13"/>
    </row>
    <row r="14" spans="1:24" s="14" customFormat="1" ht="24.75" customHeight="1">
      <c r="A14" s="39">
        <v>6</v>
      </c>
      <c r="B14" s="40" t="s">
        <v>36</v>
      </c>
      <c r="C14" s="41">
        <f t="shared" si="0"/>
        <v>1605389.88</v>
      </c>
      <c r="D14" s="32"/>
      <c r="E14" s="23">
        <v>1605389.88</v>
      </c>
      <c r="F14" s="23"/>
      <c r="G14" s="23"/>
      <c r="H14" s="23"/>
      <c r="I14" s="23"/>
      <c r="J14" s="23"/>
      <c r="K14" s="23"/>
      <c r="L14" s="22"/>
      <c r="M14" s="23"/>
      <c r="N14" s="23"/>
      <c r="O14" s="42"/>
      <c r="P14" s="23"/>
      <c r="Q14" s="23"/>
      <c r="R14" s="23"/>
      <c r="S14" s="23"/>
      <c r="T14" s="17"/>
      <c r="U14" s="13"/>
      <c r="V14" s="13"/>
      <c r="W14" s="13"/>
      <c r="X14" s="13"/>
    </row>
    <row r="15" spans="1:24" s="14" customFormat="1" ht="24.75" customHeight="1">
      <c r="A15" s="39">
        <v>7</v>
      </c>
      <c r="B15" s="40" t="s">
        <v>37</v>
      </c>
      <c r="C15" s="41">
        <f t="shared" si="0"/>
        <v>1630044.72</v>
      </c>
      <c r="D15" s="32"/>
      <c r="E15" s="23">
        <v>1630044.72</v>
      </c>
      <c r="F15" s="23"/>
      <c r="G15" s="23"/>
      <c r="H15" s="23"/>
      <c r="I15" s="23"/>
      <c r="J15" s="23"/>
      <c r="K15" s="23"/>
      <c r="L15" s="22"/>
      <c r="M15" s="23"/>
      <c r="N15" s="23"/>
      <c r="O15" s="42"/>
      <c r="P15" s="23"/>
      <c r="Q15" s="23"/>
      <c r="R15" s="23"/>
      <c r="S15" s="23"/>
      <c r="T15" s="17"/>
      <c r="U15" s="13"/>
      <c r="V15" s="13"/>
      <c r="W15" s="13"/>
      <c r="X15" s="13"/>
    </row>
    <row r="16" spans="1:24" s="14" customFormat="1" ht="24.75" customHeight="1">
      <c r="A16" s="39">
        <v>8</v>
      </c>
      <c r="B16" s="40" t="s">
        <v>38</v>
      </c>
      <c r="C16" s="41">
        <f t="shared" si="0"/>
        <v>2616346.13</v>
      </c>
      <c r="D16" s="32"/>
      <c r="E16" s="23">
        <v>2616346.13</v>
      </c>
      <c r="F16" s="23"/>
      <c r="G16" s="23"/>
      <c r="H16" s="23"/>
      <c r="I16" s="23"/>
      <c r="J16" s="23"/>
      <c r="K16" s="23"/>
      <c r="L16" s="22"/>
      <c r="M16" s="23"/>
      <c r="N16" s="23"/>
      <c r="O16" s="42"/>
      <c r="P16" s="23"/>
      <c r="Q16" s="23"/>
      <c r="R16" s="23"/>
      <c r="S16" s="23"/>
      <c r="T16" s="17"/>
      <c r="U16" s="13"/>
      <c r="V16" s="13"/>
      <c r="W16" s="13"/>
      <c r="X16" s="13"/>
    </row>
    <row r="17" spans="1:25" s="14" customFormat="1" ht="24.75" customHeight="1">
      <c r="A17" s="39">
        <v>9</v>
      </c>
      <c r="B17" s="40" t="s">
        <v>39</v>
      </c>
      <c r="C17" s="41">
        <f t="shared" si="0"/>
        <v>1604945.42</v>
      </c>
      <c r="D17" s="32"/>
      <c r="E17" s="23">
        <v>1604945.42</v>
      </c>
      <c r="F17" s="23"/>
      <c r="G17" s="23"/>
      <c r="H17" s="23"/>
      <c r="I17" s="23"/>
      <c r="J17" s="23"/>
      <c r="K17" s="23"/>
      <c r="L17" s="22"/>
      <c r="M17" s="23"/>
      <c r="N17" s="23"/>
      <c r="O17" s="42"/>
      <c r="P17" s="23"/>
      <c r="Q17" s="23"/>
      <c r="R17" s="23"/>
      <c r="S17" s="23"/>
      <c r="T17" s="17"/>
      <c r="U17" s="13"/>
      <c r="V17" s="13"/>
      <c r="W17" s="13"/>
      <c r="X17" s="13"/>
    </row>
    <row r="18" spans="1:25" s="14" customFormat="1" ht="24.75" customHeight="1">
      <c r="A18" s="39">
        <v>10</v>
      </c>
      <c r="B18" s="40" t="s">
        <v>40</v>
      </c>
      <c r="C18" s="41">
        <f t="shared" si="0"/>
        <v>1607389.95</v>
      </c>
      <c r="D18" s="32"/>
      <c r="E18" s="23">
        <v>1607389.95</v>
      </c>
      <c r="F18" s="23"/>
      <c r="G18" s="23"/>
      <c r="H18" s="23"/>
      <c r="I18" s="23"/>
      <c r="J18" s="23"/>
      <c r="K18" s="23"/>
      <c r="L18" s="22"/>
      <c r="M18" s="23"/>
      <c r="N18" s="23"/>
      <c r="O18" s="42"/>
      <c r="P18" s="23"/>
      <c r="Q18" s="23"/>
      <c r="R18" s="23"/>
      <c r="S18" s="23"/>
      <c r="T18" s="17"/>
      <c r="U18" s="13"/>
      <c r="V18" s="13"/>
      <c r="W18" s="13"/>
      <c r="X18" s="13"/>
    </row>
    <row r="19" spans="1:25" s="14" customFormat="1" ht="24.75" customHeight="1">
      <c r="A19" s="39">
        <v>11</v>
      </c>
      <c r="B19" s="40" t="s">
        <v>27</v>
      </c>
      <c r="C19" s="41">
        <f t="shared" si="0"/>
        <v>16522763.01</v>
      </c>
      <c r="D19" s="32">
        <f>ROUND((F19+G19+H19+I19+J19+K19+M19+O19+P19+Q19+R19+S19)*0.0214,2)</f>
        <v>346178.9</v>
      </c>
      <c r="E19" s="23"/>
      <c r="F19" s="23"/>
      <c r="G19" s="23"/>
      <c r="H19" s="23"/>
      <c r="I19" s="23"/>
      <c r="J19" s="23"/>
      <c r="K19" s="23"/>
      <c r="L19" s="22"/>
      <c r="M19" s="23"/>
      <c r="N19" s="23" t="s">
        <v>31</v>
      </c>
      <c r="O19" s="42">
        <v>16176584.109999999</v>
      </c>
      <c r="P19" s="23"/>
      <c r="Q19" s="23"/>
      <c r="R19" s="23"/>
      <c r="S19" s="23"/>
      <c r="T19" s="17"/>
      <c r="U19" s="13"/>
      <c r="V19" s="13"/>
      <c r="W19" s="13"/>
      <c r="X19" s="13"/>
    </row>
    <row r="20" spans="1:25" s="14" customFormat="1" ht="24.75" customHeight="1">
      <c r="A20" s="39">
        <v>12</v>
      </c>
      <c r="B20" s="40" t="s">
        <v>41</v>
      </c>
      <c r="C20" s="41">
        <f t="shared" si="0"/>
        <v>1615844.22</v>
      </c>
      <c r="D20" s="32"/>
      <c r="E20" s="23">
        <v>1615844.22</v>
      </c>
      <c r="F20" s="23"/>
      <c r="G20" s="23"/>
      <c r="H20" s="23"/>
      <c r="I20" s="23"/>
      <c r="J20" s="23"/>
      <c r="K20" s="23"/>
      <c r="L20" s="22"/>
      <c r="M20" s="23"/>
      <c r="N20" s="23"/>
      <c r="O20" s="42"/>
      <c r="P20" s="23"/>
      <c r="Q20" s="23"/>
      <c r="R20" s="23"/>
      <c r="S20" s="23"/>
      <c r="T20" s="17"/>
      <c r="U20" s="13"/>
      <c r="V20" s="13"/>
      <c r="W20" s="13"/>
      <c r="X20" s="13"/>
    </row>
    <row r="21" spans="1:25" s="14" customFormat="1" ht="24.75" customHeight="1">
      <c r="A21" s="39">
        <v>13</v>
      </c>
      <c r="B21" s="40" t="s">
        <v>21</v>
      </c>
      <c r="C21" s="41">
        <f t="shared" si="0"/>
        <v>844019.49</v>
      </c>
      <c r="D21" s="32"/>
      <c r="E21" s="23">
        <v>844019.49</v>
      </c>
      <c r="F21" s="23"/>
      <c r="G21" s="23"/>
      <c r="H21" s="23"/>
      <c r="I21" s="23"/>
      <c r="J21" s="23"/>
      <c r="K21" s="23"/>
      <c r="L21" s="22"/>
      <c r="M21" s="23"/>
      <c r="N21" s="23"/>
      <c r="O21" s="42"/>
      <c r="P21" s="23"/>
      <c r="Q21" s="23"/>
      <c r="R21" s="23"/>
      <c r="S21" s="23"/>
      <c r="T21" s="17"/>
      <c r="U21" s="13"/>
      <c r="V21" s="13"/>
      <c r="W21" s="13"/>
      <c r="X21" s="13"/>
    </row>
    <row r="22" spans="1:25" s="14" customFormat="1" ht="24.75" customHeight="1">
      <c r="A22" s="39">
        <v>14</v>
      </c>
      <c r="B22" s="40" t="s">
        <v>42</v>
      </c>
      <c r="C22" s="41">
        <f t="shared" si="0"/>
        <v>1602754.87</v>
      </c>
      <c r="D22" s="32"/>
      <c r="E22" s="23">
        <v>1602754.87</v>
      </c>
      <c r="F22" s="23"/>
      <c r="G22" s="23"/>
      <c r="H22" s="23"/>
      <c r="I22" s="23"/>
      <c r="J22" s="23"/>
      <c r="K22" s="23"/>
      <c r="L22" s="22"/>
      <c r="M22" s="23"/>
      <c r="N22" s="23"/>
      <c r="O22" s="42"/>
      <c r="P22" s="23"/>
      <c r="Q22" s="23"/>
      <c r="R22" s="23"/>
      <c r="S22" s="23"/>
      <c r="T22" s="17"/>
      <c r="U22" s="13"/>
      <c r="V22" s="13"/>
      <c r="W22" s="13"/>
      <c r="X22" s="13"/>
    </row>
    <row r="23" spans="1:25" s="44" customFormat="1" ht="24.75" customHeight="1">
      <c r="A23" s="48" t="s">
        <v>66</v>
      </c>
      <c r="B23" s="48"/>
      <c r="C23" s="35">
        <f>SUM(C9:C22)</f>
        <v>34874820.749999993</v>
      </c>
      <c r="D23" s="35">
        <f t="shared" ref="D23:P23" si="1">SUM(D9:D22)</f>
        <v>346178.9</v>
      </c>
      <c r="E23" s="35">
        <f t="shared" si="1"/>
        <v>18352057.739999998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  <c r="M23" s="35">
        <f t="shared" si="1"/>
        <v>0</v>
      </c>
      <c r="N23" s="35">
        <f t="shared" si="1"/>
        <v>0</v>
      </c>
      <c r="O23" s="35">
        <f t="shared" si="1"/>
        <v>16176584.109999999</v>
      </c>
      <c r="P23" s="35">
        <f t="shared" si="1"/>
        <v>0</v>
      </c>
      <c r="Q23" s="35">
        <f t="shared" ref="Q23:S23" si="2">ROUND(SUM(Q9:Q22),2)</f>
        <v>0</v>
      </c>
      <c r="R23" s="35">
        <f t="shared" si="2"/>
        <v>0</v>
      </c>
      <c r="S23" s="35">
        <f t="shared" si="2"/>
        <v>0</v>
      </c>
      <c r="T23" s="43"/>
      <c r="U23" s="43"/>
      <c r="V23" s="43"/>
      <c r="W23" s="43"/>
      <c r="X23" s="43"/>
    </row>
    <row r="24" spans="1:25" s="44" customFormat="1" ht="24.75" customHeight="1">
      <c r="A24" s="48" t="s">
        <v>30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3"/>
      <c r="U24" s="43"/>
      <c r="V24" s="43"/>
      <c r="W24" s="43"/>
      <c r="X24" s="43"/>
    </row>
    <row r="25" spans="1:25" s="15" customFormat="1" ht="24.75" customHeight="1">
      <c r="A25" s="45">
        <v>1</v>
      </c>
      <c r="B25" s="40" t="s">
        <v>32</v>
      </c>
      <c r="C25" s="41">
        <f t="shared" ref="C25:C51" si="3">ROUND(SUM(D25+E25+F25+G25+H25+I25+J25+K25+M25+O25+P25+Q25+R25+S25),2)</f>
        <v>6625323.1500000004</v>
      </c>
      <c r="D25" s="32">
        <f t="shared" ref="D25:D34" si="4">ROUND((F25+G25+H25+I25+J25+K25+M25+O25+P25+Q25+R25+S25)*0.0214,2)</f>
        <v>138811.35</v>
      </c>
      <c r="E25" s="23"/>
      <c r="F25" s="42"/>
      <c r="G25" s="42">
        <v>2556423.31</v>
      </c>
      <c r="H25" s="42">
        <v>1855643.88</v>
      </c>
      <c r="I25" s="42">
        <v>887410.28</v>
      </c>
      <c r="J25" s="42"/>
      <c r="K25" s="23"/>
      <c r="L25" s="22"/>
      <c r="M25" s="23"/>
      <c r="N25" s="23"/>
      <c r="O25" s="23"/>
      <c r="P25" s="23">
        <v>1187034.33</v>
      </c>
      <c r="Q25" s="23"/>
      <c r="R25" s="23"/>
      <c r="S25" s="23"/>
      <c r="T25" s="46"/>
      <c r="U25" s="16"/>
      <c r="V25" s="16"/>
      <c r="W25" s="16"/>
      <c r="X25" s="16"/>
      <c r="Y25" s="16"/>
    </row>
    <row r="26" spans="1:25" s="15" customFormat="1" ht="24.75" customHeight="1">
      <c r="A26" s="45">
        <v>2</v>
      </c>
      <c r="B26" s="40" t="s">
        <v>33</v>
      </c>
      <c r="C26" s="41">
        <f t="shared" si="3"/>
        <v>6617004.71</v>
      </c>
      <c r="D26" s="32">
        <f t="shared" si="4"/>
        <v>138637.07</v>
      </c>
      <c r="E26" s="23"/>
      <c r="F26" s="42"/>
      <c r="G26" s="42">
        <v>2553213.58</v>
      </c>
      <c r="H26" s="42">
        <v>1853314.02</v>
      </c>
      <c r="I26" s="42">
        <v>886296.09</v>
      </c>
      <c r="J26" s="42"/>
      <c r="K26" s="23"/>
      <c r="L26" s="22"/>
      <c r="M26" s="23"/>
      <c r="N26" s="23"/>
      <c r="O26" s="23"/>
      <c r="P26" s="23">
        <v>1185543.95</v>
      </c>
      <c r="Q26" s="23"/>
      <c r="R26" s="23"/>
      <c r="S26" s="23"/>
      <c r="T26" s="46"/>
      <c r="U26" s="16"/>
      <c r="V26" s="16"/>
      <c r="W26" s="16"/>
      <c r="X26" s="16"/>
      <c r="Y26" s="16"/>
    </row>
    <row r="27" spans="1:25" s="15" customFormat="1" ht="24.75" customHeight="1">
      <c r="A27" s="45">
        <v>3</v>
      </c>
      <c r="B27" s="40" t="s">
        <v>34</v>
      </c>
      <c r="C27" s="41">
        <f t="shared" si="3"/>
        <v>68276672.010000005</v>
      </c>
      <c r="D27" s="32">
        <f t="shared" si="4"/>
        <v>1430507.91</v>
      </c>
      <c r="E27" s="23"/>
      <c r="F27" s="42"/>
      <c r="G27" s="42">
        <v>19981743.640000001</v>
      </c>
      <c r="H27" s="42">
        <v>14504287.83</v>
      </c>
      <c r="I27" s="42">
        <v>6936096.3600000003</v>
      </c>
      <c r="J27" s="42"/>
      <c r="K27" s="23"/>
      <c r="L27" s="22"/>
      <c r="M27" s="23"/>
      <c r="N27" s="23" t="s">
        <v>31</v>
      </c>
      <c r="O27" s="23">
        <v>25424036.27</v>
      </c>
      <c r="P27" s="23"/>
      <c r="Q27" s="23"/>
      <c r="R27" s="23"/>
      <c r="S27" s="23"/>
      <c r="T27" s="46"/>
      <c r="U27" s="16"/>
      <c r="V27" s="16"/>
      <c r="W27" s="16"/>
      <c r="X27" s="16"/>
      <c r="Y27" s="16"/>
    </row>
    <row r="28" spans="1:25" s="15" customFormat="1" ht="24.75" customHeight="1">
      <c r="A28" s="45">
        <v>4</v>
      </c>
      <c r="B28" s="40" t="s">
        <v>35</v>
      </c>
      <c r="C28" s="41">
        <f t="shared" si="3"/>
        <v>20642498.16</v>
      </c>
      <c r="D28" s="32">
        <f t="shared" si="4"/>
        <v>432494.09</v>
      </c>
      <c r="E28" s="23"/>
      <c r="F28" s="42"/>
      <c r="G28" s="42">
        <v>9749164.0700000003</v>
      </c>
      <c r="H28" s="42">
        <v>7076693.8200000003</v>
      </c>
      <c r="I28" s="42">
        <v>3384146.18</v>
      </c>
      <c r="J28" s="42"/>
      <c r="K28" s="23"/>
      <c r="L28" s="22"/>
      <c r="M28" s="23"/>
      <c r="N28" s="23"/>
      <c r="O28" s="23"/>
      <c r="P28" s="23"/>
      <c r="Q28" s="23"/>
      <c r="R28" s="23"/>
      <c r="S28" s="23"/>
      <c r="T28" s="46"/>
      <c r="U28" s="16"/>
      <c r="V28" s="16"/>
      <c r="W28" s="16"/>
      <c r="X28" s="16"/>
      <c r="Y28" s="16"/>
    </row>
    <row r="29" spans="1:25" s="15" customFormat="1" ht="24.75" customHeight="1">
      <c r="A29" s="45">
        <v>5</v>
      </c>
      <c r="B29" s="40" t="s">
        <v>24</v>
      </c>
      <c r="C29" s="41">
        <f t="shared" si="3"/>
        <v>4581401.43</v>
      </c>
      <c r="D29" s="32">
        <f t="shared" si="4"/>
        <v>95987.85</v>
      </c>
      <c r="E29" s="23"/>
      <c r="F29" s="42"/>
      <c r="G29" s="42"/>
      <c r="H29" s="42"/>
      <c r="I29" s="42"/>
      <c r="J29" s="42"/>
      <c r="K29" s="23"/>
      <c r="L29" s="22"/>
      <c r="M29" s="23"/>
      <c r="N29" s="23"/>
      <c r="O29" s="23"/>
      <c r="P29" s="23">
        <v>4485413.58</v>
      </c>
      <c r="Q29" s="23"/>
      <c r="R29" s="23"/>
      <c r="S29" s="23"/>
      <c r="T29" s="46"/>
      <c r="U29" s="16"/>
      <c r="V29" s="16"/>
      <c r="W29" s="16"/>
      <c r="X29" s="16"/>
      <c r="Y29" s="16"/>
    </row>
    <row r="30" spans="1:25" s="15" customFormat="1" ht="24.75" customHeight="1">
      <c r="A30" s="45">
        <v>6</v>
      </c>
      <c r="B30" s="40" t="s">
        <v>36</v>
      </c>
      <c r="C30" s="41">
        <f t="shared" si="3"/>
        <v>32794904.489999998</v>
      </c>
      <c r="D30" s="32">
        <f t="shared" si="4"/>
        <v>687106.87</v>
      </c>
      <c r="E30" s="23"/>
      <c r="F30" s="42"/>
      <c r="G30" s="42">
        <v>9597705.2599999998</v>
      </c>
      <c r="H30" s="42">
        <v>6966753.3600000003</v>
      </c>
      <c r="I30" s="42">
        <v>3331571.54</v>
      </c>
      <c r="J30" s="42"/>
      <c r="K30" s="23"/>
      <c r="L30" s="22"/>
      <c r="M30" s="23"/>
      <c r="N30" s="23" t="s">
        <v>31</v>
      </c>
      <c r="O30" s="23">
        <v>12211767.460000001</v>
      </c>
      <c r="P30" s="23"/>
      <c r="Q30" s="23"/>
      <c r="R30" s="23"/>
      <c r="S30" s="23"/>
      <c r="T30" s="46"/>
      <c r="U30" s="16"/>
      <c r="V30" s="16"/>
      <c r="W30" s="16"/>
      <c r="X30" s="16"/>
      <c r="Y30" s="16"/>
    </row>
    <row r="31" spans="1:25" s="15" customFormat="1" ht="24.75" customHeight="1">
      <c r="A31" s="45">
        <v>7</v>
      </c>
      <c r="B31" s="40" t="s">
        <v>37</v>
      </c>
      <c r="C31" s="41">
        <f t="shared" si="3"/>
        <v>33298553.489999998</v>
      </c>
      <c r="D31" s="32">
        <f t="shared" si="4"/>
        <v>697659.14</v>
      </c>
      <c r="E31" s="23"/>
      <c r="F31" s="42"/>
      <c r="G31" s="42">
        <v>9745102.3900000006</v>
      </c>
      <c r="H31" s="42">
        <v>7073745.54</v>
      </c>
      <c r="I31" s="42">
        <v>3382736.28</v>
      </c>
      <c r="J31" s="42"/>
      <c r="K31" s="23"/>
      <c r="L31" s="22"/>
      <c r="M31" s="23"/>
      <c r="N31" s="23" t="s">
        <v>31</v>
      </c>
      <c r="O31" s="23">
        <v>12399310.140000001</v>
      </c>
      <c r="P31" s="23"/>
      <c r="Q31" s="23"/>
      <c r="R31" s="23"/>
      <c r="S31" s="23"/>
      <c r="T31" s="46"/>
      <c r="U31" s="16"/>
      <c r="V31" s="16"/>
      <c r="W31" s="16"/>
      <c r="X31" s="16"/>
      <c r="Y31" s="16"/>
    </row>
    <row r="32" spans="1:25" s="15" customFormat="1" ht="24.75" customHeight="1">
      <c r="A32" s="45">
        <v>8</v>
      </c>
      <c r="B32" s="40" t="s">
        <v>38</v>
      </c>
      <c r="C32" s="41">
        <f t="shared" si="3"/>
        <v>53446718.659999996</v>
      </c>
      <c r="D32" s="32">
        <f t="shared" si="4"/>
        <v>1119796.1399999999</v>
      </c>
      <c r="E32" s="23"/>
      <c r="F32" s="42"/>
      <c r="G32" s="42">
        <v>15641632.779999999</v>
      </c>
      <c r="H32" s="42">
        <v>11353901.24</v>
      </c>
      <c r="I32" s="42">
        <v>5429549.7999999998</v>
      </c>
      <c r="J32" s="42"/>
      <c r="K32" s="23"/>
      <c r="L32" s="22"/>
      <c r="M32" s="23"/>
      <c r="N32" s="23" t="s">
        <v>31</v>
      </c>
      <c r="O32" s="23">
        <v>19901838.699999999</v>
      </c>
      <c r="P32" s="23"/>
      <c r="Q32" s="23"/>
      <c r="R32" s="23"/>
      <c r="S32" s="23"/>
      <c r="T32" s="46"/>
      <c r="U32" s="16"/>
      <c r="V32" s="16"/>
      <c r="W32" s="16"/>
      <c r="X32" s="16"/>
      <c r="Y32" s="16"/>
    </row>
    <row r="33" spans="1:25" s="15" customFormat="1" ht="24.75" customHeight="1">
      <c r="A33" s="45">
        <v>9</v>
      </c>
      <c r="B33" s="40" t="s">
        <v>39</v>
      </c>
      <c r="C33" s="41">
        <f t="shared" si="3"/>
        <v>32785825.059999999</v>
      </c>
      <c r="D33" s="32">
        <f t="shared" si="4"/>
        <v>686916.64</v>
      </c>
      <c r="E33" s="23"/>
      <c r="F33" s="42"/>
      <c r="G33" s="42">
        <v>9595048.0899999999</v>
      </c>
      <c r="H33" s="42">
        <v>6964824.5800000001</v>
      </c>
      <c r="I33" s="42">
        <v>3330649.18</v>
      </c>
      <c r="J33" s="42"/>
      <c r="K33" s="23"/>
      <c r="L33" s="22"/>
      <c r="M33" s="23"/>
      <c r="N33" s="23" t="s">
        <v>31</v>
      </c>
      <c r="O33" s="23">
        <v>12208386.57</v>
      </c>
      <c r="P33" s="23"/>
      <c r="Q33" s="23"/>
      <c r="R33" s="23"/>
      <c r="S33" s="23"/>
      <c r="T33" s="46"/>
      <c r="U33" s="16"/>
      <c r="V33" s="16"/>
      <c r="W33" s="16"/>
      <c r="X33" s="16"/>
      <c r="Y33" s="16"/>
    </row>
    <row r="34" spans="1:25" s="15" customFormat="1" ht="24.75" customHeight="1">
      <c r="A34" s="45">
        <v>10</v>
      </c>
      <c r="B34" s="40" t="s">
        <v>40</v>
      </c>
      <c r="C34" s="41">
        <f t="shared" si="3"/>
        <v>32835761.93</v>
      </c>
      <c r="D34" s="32">
        <f t="shared" si="4"/>
        <v>687962.9</v>
      </c>
      <c r="E34" s="23"/>
      <c r="F34" s="42"/>
      <c r="G34" s="42">
        <v>9609662.5399999991</v>
      </c>
      <c r="H34" s="42">
        <v>6975432.8700000001</v>
      </c>
      <c r="I34" s="42">
        <v>3335722.17</v>
      </c>
      <c r="J34" s="42"/>
      <c r="K34" s="23"/>
      <c r="L34" s="22"/>
      <c r="M34" s="23"/>
      <c r="N34" s="23" t="s">
        <v>31</v>
      </c>
      <c r="O34" s="23">
        <v>12226981.449999999</v>
      </c>
      <c r="P34" s="23"/>
      <c r="Q34" s="23"/>
      <c r="R34" s="23"/>
      <c r="S34" s="23"/>
      <c r="T34" s="46"/>
      <c r="U34" s="16"/>
      <c r="V34" s="16"/>
      <c r="W34" s="16"/>
      <c r="X34" s="16"/>
      <c r="Y34" s="16"/>
    </row>
    <row r="35" spans="1:25" s="15" customFormat="1" ht="24.75" customHeight="1">
      <c r="A35" s="45">
        <v>11</v>
      </c>
      <c r="B35" s="40" t="s">
        <v>27</v>
      </c>
      <c r="C35" s="41">
        <f t="shared" si="3"/>
        <v>1317785.43</v>
      </c>
      <c r="D35" s="32"/>
      <c r="E35" s="23">
        <v>1317785.43</v>
      </c>
      <c r="F35" s="42"/>
      <c r="G35" s="42"/>
      <c r="H35" s="42"/>
      <c r="I35" s="42"/>
      <c r="J35" s="42"/>
      <c r="K35" s="23"/>
      <c r="L35" s="22"/>
      <c r="M35" s="23"/>
      <c r="N35" s="23"/>
      <c r="O35" s="23"/>
      <c r="P35" s="23"/>
      <c r="Q35" s="23"/>
      <c r="R35" s="23"/>
      <c r="S35" s="23"/>
      <c r="T35" s="46"/>
      <c r="U35" s="16"/>
      <c r="V35" s="16"/>
      <c r="W35" s="16"/>
      <c r="X35" s="16"/>
      <c r="Y35" s="16"/>
    </row>
    <row r="36" spans="1:25" s="15" customFormat="1" ht="24.75" customHeight="1">
      <c r="A36" s="45">
        <v>12</v>
      </c>
      <c r="B36" s="40" t="s">
        <v>41</v>
      </c>
      <c r="C36" s="41">
        <f t="shared" si="3"/>
        <v>33008465.690000001</v>
      </c>
      <c r="D36" s="32">
        <f>ROUND((F36+G36+H36+I36+J36+K36+M36+O36+P36+Q36+R36+S36)*0.0214,2)</f>
        <v>691581.33</v>
      </c>
      <c r="E36" s="23"/>
      <c r="F36" s="42"/>
      <c r="G36" s="42">
        <v>9660205.75</v>
      </c>
      <c r="H36" s="42">
        <v>7012121.0199999996</v>
      </c>
      <c r="I36" s="42">
        <v>3353266.82</v>
      </c>
      <c r="J36" s="42"/>
      <c r="K36" s="23"/>
      <c r="L36" s="22"/>
      <c r="M36" s="23"/>
      <c r="N36" s="23" t="s">
        <v>31</v>
      </c>
      <c r="O36" s="23">
        <v>12291290.77</v>
      </c>
      <c r="P36" s="23"/>
      <c r="Q36" s="23"/>
      <c r="R36" s="23"/>
      <c r="S36" s="23"/>
      <c r="T36" s="46"/>
      <c r="U36" s="16"/>
      <c r="V36" s="16"/>
      <c r="W36" s="16"/>
      <c r="X36" s="16"/>
      <c r="Y36" s="16"/>
    </row>
    <row r="37" spans="1:25" s="15" customFormat="1" ht="24.75" customHeight="1">
      <c r="A37" s="45">
        <v>13</v>
      </c>
      <c r="B37" s="40" t="s">
        <v>21</v>
      </c>
      <c r="C37" s="41">
        <f t="shared" si="3"/>
        <v>17241630.199999999</v>
      </c>
      <c r="D37" s="32">
        <f>ROUND((F37+G37+H37+I37+J37+K37+M37+O37+P37+Q37+R37+S37)*0.0214,2)</f>
        <v>361240.34</v>
      </c>
      <c r="E37" s="23"/>
      <c r="F37" s="42"/>
      <c r="G37" s="42"/>
      <c r="H37" s="42">
        <v>11419479.76</v>
      </c>
      <c r="I37" s="42">
        <v>5460910.0999999996</v>
      </c>
      <c r="J37" s="42"/>
      <c r="K37" s="23"/>
      <c r="L37" s="22"/>
      <c r="M37" s="23"/>
      <c r="N37" s="23"/>
      <c r="O37" s="23"/>
      <c r="P37" s="23"/>
      <c r="Q37" s="23"/>
      <c r="R37" s="23"/>
      <c r="S37" s="23"/>
      <c r="T37" s="46"/>
      <c r="U37" s="16"/>
      <c r="V37" s="16"/>
      <c r="W37" s="16"/>
      <c r="X37" s="16"/>
      <c r="Y37" s="16"/>
    </row>
    <row r="38" spans="1:25" s="15" customFormat="1" ht="24.75" customHeight="1">
      <c r="A38" s="45">
        <v>14</v>
      </c>
      <c r="B38" s="40" t="s">
        <v>42</v>
      </c>
      <c r="C38" s="41">
        <f t="shared" si="3"/>
        <v>32741076.440000001</v>
      </c>
      <c r="D38" s="32">
        <f>ROUND((F38+G38+H38+I38+J38+K38+M38+O38+P38+Q38+R38+S38)*0.0214,2)</f>
        <v>685979.08</v>
      </c>
      <c r="E38" s="23"/>
      <c r="F38" s="42"/>
      <c r="G38" s="42">
        <v>9581952.0299999993</v>
      </c>
      <c r="H38" s="42">
        <v>6955318.4500000002</v>
      </c>
      <c r="I38" s="42">
        <v>3326103.26</v>
      </c>
      <c r="J38" s="42"/>
      <c r="K38" s="23"/>
      <c r="L38" s="22"/>
      <c r="M38" s="23"/>
      <c r="N38" s="23" t="s">
        <v>31</v>
      </c>
      <c r="O38" s="23">
        <v>12191723.619999999</v>
      </c>
      <c r="P38" s="23"/>
      <c r="Q38" s="23"/>
      <c r="R38" s="23"/>
      <c r="S38" s="23"/>
      <c r="T38" s="46"/>
      <c r="U38" s="16"/>
      <c r="V38" s="16"/>
      <c r="W38" s="16"/>
      <c r="X38" s="16"/>
      <c r="Y38" s="16"/>
    </row>
    <row r="39" spans="1:25" s="15" customFormat="1" ht="24.75" customHeight="1">
      <c r="A39" s="45">
        <v>15</v>
      </c>
      <c r="B39" s="40" t="s">
        <v>43</v>
      </c>
      <c r="C39" s="41">
        <f t="shared" si="3"/>
        <v>211692.47</v>
      </c>
      <c r="D39" s="32"/>
      <c r="E39" s="23">
        <v>211692.47</v>
      </c>
      <c r="F39" s="42"/>
      <c r="G39" s="42"/>
      <c r="H39" s="42"/>
      <c r="I39" s="42"/>
      <c r="J39" s="42"/>
      <c r="K39" s="23"/>
      <c r="L39" s="22"/>
      <c r="M39" s="23"/>
      <c r="N39" s="23"/>
      <c r="O39" s="23"/>
      <c r="P39" s="23"/>
      <c r="Q39" s="23"/>
      <c r="R39" s="23"/>
      <c r="S39" s="23"/>
      <c r="T39" s="46"/>
      <c r="U39" s="16"/>
      <c r="V39" s="16"/>
      <c r="W39" s="16"/>
      <c r="X39" s="16"/>
      <c r="Y39" s="16"/>
    </row>
    <row r="40" spans="1:25" s="15" customFormat="1" ht="24.75" customHeight="1">
      <c r="A40" s="45">
        <v>16</v>
      </c>
      <c r="B40" s="40" t="s">
        <v>44</v>
      </c>
      <c r="C40" s="41">
        <f t="shared" si="3"/>
        <v>311089.67</v>
      </c>
      <c r="D40" s="32"/>
      <c r="E40" s="23">
        <v>311089.67</v>
      </c>
      <c r="F40" s="42"/>
      <c r="G40" s="42"/>
      <c r="H40" s="42"/>
      <c r="I40" s="42"/>
      <c r="J40" s="42"/>
      <c r="K40" s="23"/>
      <c r="L40" s="22"/>
      <c r="M40" s="23"/>
      <c r="N40" s="23"/>
      <c r="O40" s="23"/>
      <c r="P40" s="23"/>
      <c r="Q40" s="23"/>
      <c r="R40" s="23"/>
      <c r="S40" s="23"/>
      <c r="T40" s="46"/>
      <c r="U40" s="16"/>
      <c r="V40" s="16"/>
      <c r="W40" s="16"/>
      <c r="X40" s="16"/>
      <c r="Y40" s="16"/>
    </row>
    <row r="41" spans="1:25" s="15" customFormat="1" ht="24.75" customHeight="1">
      <c r="A41" s="45">
        <v>17</v>
      </c>
      <c r="B41" s="40" t="s">
        <v>45</v>
      </c>
      <c r="C41" s="41">
        <f t="shared" si="3"/>
        <v>443448.65</v>
      </c>
      <c r="D41" s="32"/>
      <c r="E41" s="23">
        <v>443448.65</v>
      </c>
      <c r="F41" s="42"/>
      <c r="G41" s="42"/>
      <c r="H41" s="42"/>
      <c r="I41" s="42"/>
      <c r="J41" s="42"/>
      <c r="K41" s="23"/>
      <c r="L41" s="22"/>
      <c r="M41" s="23"/>
      <c r="N41" s="23"/>
      <c r="O41" s="23"/>
      <c r="P41" s="23"/>
      <c r="Q41" s="23"/>
      <c r="R41" s="23"/>
      <c r="S41" s="23"/>
      <c r="T41" s="46"/>
      <c r="U41" s="16"/>
      <c r="V41" s="16"/>
      <c r="W41" s="16"/>
      <c r="X41" s="16"/>
      <c r="Y41" s="16"/>
    </row>
    <row r="42" spans="1:25" s="15" customFormat="1" ht="24.75" customHeight="1">
      <c r="A42" s="45">
        <v>18</v>
      </c>
      <c r="B42" s="40" t="s">
        <v>46</v>
      </c>
      <c r="C42" s="41">
        <f t="shared" si="3"/>
        <v>352112.76</v>
      </c>
      <c r="D42" s="32"/>
      <c r="E42" s="23">
        <v>352112.76</v>
      </c>
      <c r="F42" s="42"/>
      <c r="G42" s="42"/>
      <c r="H42" s="42"/>
      <c r="I42" s="42"/>
      <c r="J42" s="42"/>
      <c r="K42" s="23"/>
      <c r="L42" s="22"/>
      <c r="M42" s="23"/>
      <c r="N42" s="23"/>
      <c r="O42" s="23"/>
      <c r="P42" s="23"/>
      <c r="Q42" s="23"/>
      <c r="R42" s="23"/>
      <c r="S42" s="23"/>
      <c r="T42" s="46"/>
      <c r="U42" s="16"/>
      <c r="V42" s="16"/>
      <c r="W42" s="16"/>
      <c r="X42" s="16"/>
      <c r="Y42" s="16"/>
    </row>
    <row r="43" spans="1:25" s="15" customFormat="1" ht="24.75" customHeight="1">
      <c r="A43" s="45">
        <v>19</v>
      </c>
      <c r="B43" s="40" t="s">
        <v>47</v>
      </c>
      <c r="C43" s="41">
        <f t="shared" si="3"/>
        <v>133366.23000000001</v>
      </c>
      <c r="D43" s="32"/>
      <c r="E43" s="23">
        <v>133366.23000000001</v>
      </c>
      <c r="F43" s="42"/>
      <c r="G43" s="42"/>
      <c r="H43" s="42"/>
      <c r="I43" s="42"/>
      <c r="J43" s="42"/>
      <c r="K43" s="23"/>
      <c r="L43" s="22"/>
      <c r="M43" s="23"/>
      <c r="N43" s="23"/>
      <c r="O43" s="23"/>
      <c r="P43" s="23"/>
      <c r="Q43" s="23"/>
      <c r="R43" s="23"/>
      <c r="S43" s="23"/>
      <c r="T43" s="46"/>
      <c r="U43" s="16"/>
      <c r="V43" s="16"/>
      <c r="W43" s="16"/>
      <c r="X43" s="16"/>
      <c r="Y43" s="16"/>
    </row>
    <row r="44" spans="1:25" s="15" customFormat="1" ht="24.75" customHeight="1">
      <c r="A44" s="45">
        <v>20</v>
      </c>
      <c r="B44" s="40" t="s">
        <v>48</v>
      </c>
      <c r="C44" s="41">
        <f t="shared" si="3"/>
        <v>135810.71</v>
      </c>
      <c r="D44" s="32"/>
      <c r="E44" s="23">
        <v>135810.71</v>
      </c>
      <c r="F44" s="42"/>
      <c r="G44" s="42"/>
      <c r="H44" s="42"/>
      <c r="I44" s="42"/>
      <c r="J44" s="42"/>
      <c r="K44" s="23"/>
      <c r="L44" s="22"/>
      <c r="M44" s="23"/>
      <c r="N44" s="23"/>
      <c r="O44" s="23"/>
      <c r="P44" s="23"/>
      <c r="Q44" s="23"/>
      <c r="R44" s="23"/>
      <c r="S44" s="23"/>
      <c r="T44" s="46"/>
      <c r="U44" s="16"/>
      <c r="V44" s="16"/>
      <c r="W44" s="16"/>
      <c r="X44" s="16"/>
      <c r="Y44" s="16"/>
    </row>
    <row r="45" spans="1:25" s="15" customFormat="1" ht="24.75" customHeight="1">
      <c r="A45" s="45">
        <v>21</v>
      </c>
      <c r="B45" s="40" t="s">
        <v>49</v>
      </c>
      <c r="C45" s="41">
        <f t="shared" si="3"/>
        <v>135753.85999999999</v>
      </c>
      <c r="D45" s="32"/>
      <c r="E45" s="23">
        <v>135753.85999999999</v>
      </c>
      <c r="F45" s="42"/>
      <c r="G45" s="42"/>
      <c r="H45" s="42"/>
      <c r="I45" s="42"/>
      <c r="J45" s="42"/>
      <c r="K45" s="23"/>
      <c r="L45" s="22"/>
      <c r="M45" s="23"/>
      <c r="N45" s="23"/>
      <c r="O45" s="23"/>
      <c r="P45" s="23"/>
      <c r="Q45" s="23"/>
      <c r="R45" s="23"/>
      <c r="S45" s="23"/>
      <c r="T45" s="46"/>
      <c r="U45" s="16"/>
      <c r="V45" s="16"/>
      <c r="W45" s="16"/>
      <c r="X45" s="16"/>
      <c r="Y45" s="16"/>
    </row>
    <row r="46" spans="1:25" s="15" customFormat="1" ht="24.75" customHeight="1">
      <c r="A46" s="45">
        <v>22</v>
      </c>
      <c r="B46" s="40" t="s">
        <v>50</v>
      </c>
      <c r="C46" s="41">
        <f t="shared" si="3"/>
        <v>134465.29999999999</v>
      </c>
      <c r="D46" s="32"/>
      <c r="E46" s="23">
        <v>134465.29999999999</v>
      </c>
      <c r="F46" s="42"/>
      <c r="G46" s="42"/>
      <c r="H46" s="42"/>
      <c r="I46" s="42"/>
      <c r="J46" s="42"/>
      <c r="K46" s="23"/>
      <c r="L46" s="22"/>
      <c r="M46" s="23"/>
      <c r="N46" s="23"/>
      <c r="O46" s="23"/>
      <c r="P46" s="23"/>
      <c r="Q46" s="23"/>
      <c r="R46" s="23"/>
      <c r="S46" s="23"/>
      <c r="T46" s="46"/>
      <c r="U46" s="16"/>
      <c r="V46" s="16"/>
      <c r="W46" s="16"/>
      <c r="X46" s="16"/>
      <c r="Y46" s="16"/>
    </row>
    <row r="47" spans="1:25" s="15" customFormat="1" ht="24.75" customHeight="1">
      <c r="A47" s="45">
        <v>23</v>
      </c>
      <c r="B47" s="40" t="s">
        <v>51</v>
      </c>
      <c r="C47" s="41">
        <f t="shared" si="3"/>
        <v>134465.29999999999</v>
      </c>
      <c r="D47" s="32"/>
      <c r="E47" s="23">
        <v>134465.29999999999</v>
      </c>
      <c r="F47" s="42"/>
      <c r="G47" s="42"/>
      <c r="H47" s="42"/>
      <c r="I47" s="42"/>
      <c r="J47" s="42"/>
      <c r="K47" s="23"/>
      <c r="L47" s="22"/>
      <c r="M47" s="23"/>
      <c r="N47" s="23"/>
      <c r="O47" s="23"/>
      <c r="P47" s="23"/>
      <c r="Q47" s="23"/>
      <c r="R47" s="23"/>
      <c r="S47" s="23"/>
      <c r="T47" s="46"/>
      <c r="U47" s="16"/>
      <c r="V47" s="16"/>
      <c r="W47" s="16"/>
      <c r="X47" s="16"/>
      <c r="Y47" s="16"/>
    </row>
    <row r="48" spans="1:25" s="15" customFormat="1" ht="24.75" customHeight="1">
      <c r="A48" s="45">
        <v>24</v>
      </c>
      <c r="B48" s="40" t="s">
        <v>52</v>
      </c>
      <c r="C48" s="41">
        <f t="shared" si="3"/>
        <v>134351.6</v>
      </c>
      <c r="D48" s="32"/>
      <c r="E48" s="23">
        <v>134351.6</v>
      </c>
      <c r="F48" s="42"/>
      <c r="G48" s="42"/>
      <c r="H48" s="42"/>
      <c r="I48" s="42"/>
      <c r="J48" s="42"/>
      <c r="K48" s="23"/>
      <c r="L48" s="22"/>
      <c r="M48" s="23"/>
      <c r="N48" s="23"/>
      <c r="O48" s="23"/>
      <c r="P48" s="23"/>
      <c r="Q48" s="23"/>
      <c r="R48" s="23"/>
      <c r="S48" s="23"/>
      <c r="T48" s="46"/>
      <c r="U48" s="16"/>
      <c r="V48" s="16"/>
      <c r="W48" s="16"/>
      <c r="X48" s="16"/>
      <c r="Y48" s="16"/>
    </row>
    <row r="49" spans="1:25" s="15" customFormat="1" ht="24.75" customHeight="1">
      <c r="A49" s="45">
        <v>25</v>
      </c>
      <c r="B49" s="40" t="s">
        <v>53</v>
      </c>
      <c r="C49" s="41">
        <f t="shared" si="3"/>
        <v>133214.63</v>
      </c>
      <c r="D49" s="32"/>
      <c r="E49" s="23">
        <v>133214.63</v>
      </c>
      <c r="F49" s="42"/>
      <c r="G49" s="42"/>
      <c r="H49" s="42"/>
      <c r="I49" s="42"/>
      <c r="J49" s="42"/>
      <c r="K49" s="23"/>
      <c r="L49" s="22"/>
      <c r="M49" s="23"/>
      <c r="N49" s="23"/>
      <c r="O49" s="23"/>
      <c r="P49" s="23"/>
      <c r="Q49" s="23"/>
      <c r="R49" s="23"/>
      <c r="S49" s="23"/>
      <c r="T49" s="46"/>
      <c r="U49" s="16"/>
      <c r="V49" s="16"/>
      <c r="W49" s="16"/>
      <c r="X49" s="16"/>
      <c r="Y49" s="16"/>
    </row>
    <row r="50" spans="1:25" s="15" customFormat="1" ht="24.75" customHeight="1">
      <c r="A50" s="45">
        <v>26</v>
      </c>
      <c r="B50" s="40" t="s">
        <v>54</v>
      </c>
      <c r="C50" s="41">
        <f t="shared" si="3"/>
        <v>134768.49</v>
      </c>
      <c r="D50" s="32"/>
      <c r="E50" s="23">
        <v>134768.49</v>
      </c>
      <c r="F50" s="42"/>
      <c r="G50" s="42"/>
      <c r="H50" s="42"/>
      <c r="I50" s="42"/>
      <c r="J50" s="42"/>
      <c r="K50" s="23"/>
      <c r="L50" s="22"/>
      <c r="M50" s="23"/>
      <c r="N50" s="23"/>
      <c r="O50" s="23"/>
      <c r="P50" s="23"/>
      <c r="Q50" s="23"/>
      <c r="R50" s="23"/>
      <c r="S50" s="23"/>
      <c r="T50" s="46"/>
      <c r="U50" s="16"/>
      <c r="V50" s="16"/>
      <c r="W50" s="16"/>
      <c r="X50" s="16"/>
      <c r="Y50" s="16"/>
    </row>
    <row r="51" spans="1:25" s="15" customFormat="1" ht="24.75" customHeight="1">
      <c r="A51" s="45">
        <v>27</v>
      </c>
      <c r="B51" s="40" t="s">
        <v>55</v>
      </c>
      <c r="C51" s="41">
        <f t="shared" si="3"/>
        <v>136284.44</v>
      </c>
      <c r="D51" s="32"/>
      <c r="E51" s="23">
        <v>136284.44</v>
      </c>
      <c r="F51" s="42"/>
      <c r="G51" s="42"/>
      <c r="H51" s="42"/>
      <c r="I51" s="42"/>
      <c r="J51" s="42"/>
      <c r="K51" s="23"/>
      <c r="L51" s="22"/>
      <c r="M51" s="23"/>
      <c r="N51" s="23"/>
      <c r="O51" s="23"/>
      <c r="P51" s="23"/>
      <c r="Q51" s="23"/>
      <c r="R51" s="23"/>
      <c r="S51" s="23"/>
      <c r="T51" s="46"/>
      <c r="U51" s="16"/>
      <c r="V51" s="16"/>
      <c r="W51" s="16"/>
      <c r="X51" s="16"/>
      <c r="Y51" s="16"/>
    </row>
    <row r="52" spans="1:25" s="14" customFormat="1" ht="24.75" customHeight="1">
      <c r="A52" s="48" t="s">
        <v>66</v>
      </c>
      <c r="B52" s="48"/>
      <c r="C52" s="35">
        <f>ROUND(SUM(C25:C51),2)</f>
        <v>378744444.95999998</v>
      </c>
      <c r="D52" s="35">
        <f t="shared" ref="D52:S52" si="5">ROUND(SUM(D25:D51),2)</f>
        <v>7854680.71</v>
      </c>
      <c r="E52" s="35">
        <f t="shared" si="5"/>
        <v>3848609.54</v>
      </c>
      <c r="F52" s="35">
        <f t="shared" si="5"/>
        <v>0</v>
      </c>
      <c r="G52" s="35">
        <f t="shared" si="5"/>
        <v>108271853.44</v>
      </c>
      <c r="H52" s="35">
        <f t="shared" si="5"/>
        <v>90011516.370000005</v>
      </c>
      <c r="I52" s="35">
        <f t="shared" si="5"/>
        <v>43044458.060000002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5">
        <f>ROUND(SUM(O25:O51),2)</f>
        <v>118855334.98</v>
      </c>
      <c r="P52" s="35">
        <f t="shared" si="5"/>
        <v>6857991.8600000003</v>
      </c>
      <c r="Q52" s="35">
        <f t="shared" si="5"/>
        <v>0</v>
      </c>
      <c r="R52" s="35">
        <f t="shared" si="5"/>
        <v>0</v>
      </c>
      <c r="S52" s="35">
        <f t="shared" si="5"/>
        <v>0</v>
      </c>
      <c r="T52" s="17"/>
      <c r="U52" s="13"/>
      <c r="V52" s="13"/>
      <c r="W52" s="13"/>
      <c r="X52" s="13"/>
    </row>
    <row r="53" spans="1:25" s="14" customFormat="1" ht="24.75" customHeight="1">
      <c r="A53" s="48" t="s">
        <v>65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17"/>
      <c r="U53" s="13"/>
      <c r="V53" s="13"/>
      <c r="W53" s="13"/>
      <c r="X53" s="13"/>
    </row>
    <row r="54" spans="1:25" s="15" customFormat="1" ht="24.75" customHeight="1">
      <c r="A54" s="47">
        <v>1</v>
      </c>
      <c r="B54" s="40" t="s">
        <v>56</v>
      </c>
      <c r="C54" s="41">
        <f t="shared" ref="C54:C76" si="6">ROUND(SUM(D54+E54+F54+G54+H54+I54+J54+K54+M54+O54+P54+Q54+R54+S54),2)</f>
        <v>1029970.45</v>
      </c>
      <c r="D54" s="32">
        <f t="shared" ref="D54:D76" si="7">ROUND((F54+G54+H54+I54+J54+K54+M54+O54+P54+Q54+R54+S54)*0.0214,2)</f>
        <v>20572.490000000002</v>
      </c>
      <c r="E54" s="23">
        <v>48066.57</v>
      </c>
      <c r="F54" s="42">
        <v>136883.54</v>
      </c>
      <c r="G54" s="42">
        <v>598391.05000000005</v>
      </c>
      <c r="H54" s="42"/>
      <c r="I54" s="42"/>
      <c r="J54" s="42">
        <v>226056.8</v>
      </c>
      <c r="K54" s="23"/>
      <c r="L54" s="22"/>
      <c r="M54" s="23"/>
      <c r="N54" s="23"/>
      <c r="O54" s="23"/>
      <c r="P54" s="23"/>
      <c r="Q54" s="23"/>
      <c r="R54" s="23"/>
      <c r="S54" s="23"/>
      <c r="T54" s="46"/>
      <c r="U54" s="16"/>
      <c r="V54" s="16"/>
      <c r="W54" s="16"/>
      <c r="X54" s="16"/>
      <c r="Y54" s="16"/>
    </row>
    <row r="55" spans="1:25" s="15" customFormat="1" ht="24.75" customHeight="1">
      <c r="A55" s="47">
        <v>2</v>
      </c>
      <c r="B55" s="40" t="s">
        <v>27</v>
      </c>
      <c r="C55" s="41">
        <f t="shared" si="6"/>
        <v>26919720.859999999</v>
      </c>
      <c r="D55" s="32">
        <f t="shared" si="7"/>
        <v>564012.17000000004</v>
      </c>
      <c r="E55" s="23"/>
      <c r="F55" s="42"/>
      <c r="G55" s="42">
        <v>12713808.83</v>
      </c>
      <c r="H55" s="42">
        <v>9228661.2200000007</v>
      </c>
      <c r="I55" s="42">
        <v>4413238.6399999997</v>
      </c>
      <c r="J55" s="42"/>
      <c r="K55" s="23"/>
      <c r="L55" s="22"/>
      <c r="M55" s="23"/>
      <c r="N55" s="23"/>
      <c r="O55" s="23"/>
      <c r="P55" s="23"/>
      <c r="Q55" s="23"/>
      <c r="R55" s="23"/>
      <c r="S55" s="23"/>
      <c r="T55" s="46"/>
      <c r="U55" s="16"/>
      <c r="V55" s="16"/>
      <c r="W55" s="16"/>
      <c r="X55" s="16"/>
      <c r="Y55" s="16"/>
    </row>
    <row r="56" spans="1:25" s="15" customFormat="1" ht="24.75" customHeight="1">
      <c r="A56" s="47">
        <v>3</v>
      </c>
      <c r="B56" s="40" t="s">
        <v>57</v>
      </c>
      <c r="C56" s="41">
        <f t="shared" si="6"/>
        <v>4241585.93</v>
      </c>
      <c r="D56" s="32">
        <f t="shared" si="7"/>
        <v>84720.87</v>
      </c>
      <c r="E56" s="23">
        <v>197945.96</v>
      </c>
      <c r="F56" s="42"/>
      <c r="G56" s="42">
        <v>2177218</v>
      </c>
      <c r="H56" s="42">
        <v>1115497</v>
      </c>
      <c r="I56" s="42">
        <v>666204.1</v>
      </c>
      <c r="J56" s="42"/>
      <c r="K56" s="23"/>
      <c r="L56" s="22"/>
      <c r="M56" s="23"/>
      <c r="N56" s="23"/>
      <c r="O56" s="23"/>
      <c r="P56" s="23"/>
      <c r="Q56" s="23"/>
      <c r="R56" s="23"/>
      <c r="S56" s="23"/>
      <c r="T56" s="46"/>
      <c r="U56" s="16"/>
      <c r="V56" s="16"/>
      <c r="W56" s="16"/>
      <c r="X56" s="16"/>
      <c r="Y56" s="16"/>
    </row>
    <row r="57" spans="1:25" s="15" customFormat="1" ht="24.75" customHeight="1">
      <c r="A57" s="47">
        <v>4</v>
      </c>
      <c r="B57" s="40" t="s">
        <v>43</v>
      </c>
      <c r="C57" s="41">
        <f t="shared" si="6"/>
        <v>4324453.8600000003</v>
      </c>
      <c r="D57" s="32">
        <f t="shared" si="7"/>
        <v>90604.38</v>
      </c>
      <c r="E57" s="23"/>
      <c r="F57" s="42"/>
      <c r="G57" s="42">
        <v>2042373.34</v>
      </c>
      <c r="H57" s="42">
        <v>1482507.84</v>
      </c>
      <c r="I57" s="42">
        <v>708968.3</v>
      </c>
      <c r="J57" s="42"/>
      <c r="K57" s="23"/>
      <c r="L57" s="22"/>
      <c r="M57" s="23"/>
      <c r="N57" s="23"/>
      <c r="O57" s="23"/>
      <c r="P57" s="23"/>
      <c r="Q57" s="23"/>
      <c r="R57" s="23"/>
      <c r="S57" s="23"/>
      <c r="T57" s="46"/>
      <c r="U57" s="16"/>
      <c r="V57" s="16"/>
      <c r="W57" s="16"/>
      <c r="X57" s="16"/>
      <c r="Y57" s="16"/>
    </row>
    <row r="58" spans="1:25" s="15" customFormat="1" ht="24.75" customHeight="1">
      <c r="A58" s="47">
        <v>5</v>
      </c>
      <c r="B58" s="40" t="s">
        <v>58</v>
      </c>
      <c r="C58" s="41">
        <f t="shared" si="6"/>
        <v>3492019.81</v>
      </c>
      <c r="D58" s="32">
        <f t="shared" si="7"/>
        <v>69749.14</v>
      </c>
      <c r="E58" s="23">
        <v>162965.26999999999</v>
      </c>
      <c r="F58" s="42"/>
      <c r="G58" s="42">
        <v>1792463.6</v>
      </c>
      <c r="H58" s="42">
        <v>918368.2</v>
      </c>
      <c r="I58" s="42">
        <v>548473.59999999998</v>
      </c>
      <c r="J58" s="42"/>
      <c r="K58" s="23"/>
      <c r="L58" s="22"/>
      <c r="M58" s="23"/>
      <c r="N58" s="23"/>
      <c r="O58" s="23"/>
      <c r="P58" s="23"/>
      <c r="Q58" s="23"/>
      <c r="R58" s="23"/>
      <c r="S58" s="23"/>
      <c r="T58" s="46"/>
      <c r="U58" s="16"/>
      <c r="V58" s="16"/>
      <c r="W58" s="16"/>
      <c r="X58" s="16"/>
      <c r="Y58" s="16"/>
    </row>
    <row r="59" spans="1:25" s="15" customFormat="1" ht="24.75" customHeight="1">
      <c r="A59" s="47">
        <v>6</v>
      </c>
      <c r="B59" s="40" t="s">
        <v>44</v>
      </c>
      <c r="C59" s="41">
        <f t="shared" si="6"/>
        <v>6354939.7000000002</v>
      </c>
      <c r="D59" s="32">
        <f t="shared" si="7"/>
        <v>133146.38</v>
      </c>
      <c r="E59" s="23"/>
      <c r="F59" s="42"/>
      <c r="G59" s="42">
        <v>3001340.71</v>
      </c>
      <c r="H59" s="42">
        <v>2178598.3199999998</v>
      </c>
      <c r="I59" s="42">
        <v>1041854.29</v>
      </c>
      <c r="J59" s="42"/>
      <c r="K59" s="23"/>
      <c r="L59" s="22"/>
      <c r="M59" s="23"/>
      <c r="N59" s="23"/>
      <c r="O59" s="23"/>
      <c r="P59" s="23"/>
      <c r="Q59" s="23"/>
      <c r="R59" s="23"/>
      <c r="S59" s="23"/>
      <c r="T59" s="46"/>
      <c r="U59" s="16"/>
      <c r="V59" s="16"/>
      <c r="W59" s="16"/>
      <c r="X59" s="16"/>
      <c r="Y59" s="16"/>
    </row>
    <row r="60" spans="1:25" s="15" customFormat="1" ht="24.75" customHeight="1">
      <c r="A60" s="47">
        <v>7</v>
      </c>
      <c r="B60" s="40" t="s">
        <v>45</v>
      </c>
      <c r="C60" s="41">
        <f t="shared" si="6"/>
        <v>9058768.9399999995</v>
      </c>
      <c r="D60" s="32">
        <f t="shared" si="7"/>
        <v>189796.02</v>
      </c>
      <c r="E60" s="23"/>
      <c r="F60" s="42"/>
      <c r="G60" s="42">
        <v>4278317.8600000003</v>
      </c>
      <c r="H60" s="42">
        <v>3105524.16</v>
      </c>
      <c r="I60" s="42">
        <v>1485130.9</v>
      </c>
      <c r="J60" s="42"/>
      <c r="K60" s="23"/>
      <c r="L60" s="22"/>
      <c r="M60" s="23"/>
      <c r="N60" s="23"/>
      <c r="O60" s="23"/>
      <c r="P60" s="23"/>
      <c r="Q60" s="23"/>
      <c r="R60" s="23"/>
      <c r="S60" s="23"/>
      <c r="T60" s="46"/>
      <c r="U60" s="16"/>
      <c r="V60" s="16"/>
      <c r="W60" s="16"/>
      <c r="X60" s="16"/>
      <c r="Y60" s="16"/>
    </row>
    <row r="61" spans="1:25" s="15" customFormat="1" ht="24.75" customHeight="1">
      <c r="A61" s="47">
        <v>8</v>
      </c>
      <c r="B61" s="40" t="s">
        <v>46</v>
      </c>
      <c r="C61" s="41">
        <f t="shared" si="6"/>
        <v>7192959.4699999997</v>
      </c>
      <c r="D61" s="32">
        <f t="shared" si="7"/>
        <v>150704.26</v>
      </c>
      <c r="E61" s="23"/>
      <c r="F61" s="42"/>
      <c r="G61" s="42">
        <v>3397124.62</v>
      </c>
      <c r="H61" s="42">
        <v>2465887.98</v>
      </c>
      <c r="I61" s="42">
        <v>1179242.6100000001</v>
      </c>
      <c r="J61" s="42"/>
      <c r="K61" s="23"/>
      <c r="L61" s="22"/>
      <c r="M61" s="23"/>
      <c r="N61" s="23"/>
      <c r="O61" s="23"/>
      <c r="P61" s="23"/>
      <c r="Q61" s="23"/>
      <c r="R61" s="23"/>
      <c r="S61" s="23"/>
      <c r="T61" s="46"/>
      <c r="U61" s="16"/>
      <c r="V61" s="16"/>
      <c r="W61" s="16"/>
      <c r="X61" s="16"/>
      <c r="Y61" s="16"/>
    </row>
    <row r="62" spans="1:25" s="15" customFormat="1" ht="24.75" customHeight="1">
      <c r="A62" s="47">
        <v>9</v>
      </c>
      <c r="B62" s="40" t="s">
        <v>59</v>
      </c>
      <c r="C62" s="41">
        <f t="shared" si="6"/>
        <v>4379349.7699999996</v>
      </c>
      <c r="D62" s="32">
        <f t="shared" si="7"/>
        <v>87472.55</v>
      </c>
      <c r="E62" s="23">
        <v>204375.11</v>
      </c>
      <c r="F62" s="42"/>
      <c r="G62" s="42">
        <v>1861244.18</v>
      </c>
      <c r="H62" s="42">
        <v>953607.91</v>
      </c>
      <c r="I62" s="42">
        <v>569519.68000000005</v>
      </c>
      <c r="J62" s="42">
        <v>703130.34</v>
      </c>
      <c r="K62" s="23"/>
      <c r="L62" s="22"/>
      <c r="M62" s="23"/>
      <c r="N62" s="23"/>
      <c r="O62" s="23"/>
      <c r="P62" s="23"/>
      <c r="Q62" s="23"/>
      <c r="R62" s="23"/>
      <c r="S62" s="23"/>
      <c r="T62" s="46"/>
      <c r="U62" s="16"/>
      <c r="V62" s="16"/>
      <c r="W62" s="16"/>
      <c r="X62" s="16"/>
      <c r="Y62" s="16"/>
    </row>
    <row r="63" spans="1:25" s="15" customFormat="1" ht="24.75" customHeight="1">
      <c r="A63" s="47">
        <v>10</v>
      </c>
      <c r="B63" s="40" t="s">
        <v>60</v>
      </c>
      <c r="C63" s="41">
        <f t="shared" si="6"/>
        <v>3043335.87</v>
      </c>
      <c r="D63" s="32">
        <f t="shared" si="7"/>
        <v>60787.18</v>
      </c>
      <c r="E63" s="23">
        <v>142026.13</v>
      </c>
      <c r="F63" s="42"/>
      <c r="G63" s="42">
        <v>1562152.87</v>
      </c>
      <c r="H63" s="42">
        <v>800368.57</v>
      </c>
      <c r="I63" s="42">
        <v>478001.12</v>
      </c>
      <c r="J63" s="42"/>
      <c r="K63" s="23"/>
      <c r="L63" s="22"/>
      <c r="M63" s="23"/>
      <c r="N63" s="23"/>
      <c r="O63" s="23"/>
      <c r="P63" s="23"/>
      <c r="Q63" s="23"/>
      <c r="R63" s="23"/>
      <c r="S63" s="23"/>
      <c r="T63" s="46"/>
      <c r="U63" s="16"/>
      <c r="V63" s="16"/>
      <c r="W63" s="16"/>
      <c r="X63" s="16"/>
      <c r="Y63" s="16"/>
    </row>
    <row r="64" spans="1:25" s="15" customFormat="1" ht="24.75" customHeight="1">
      <c r="A64" s="47">
        <v>11</v>
      </c>
      <c r="B64" s="40" t="s">
        <v>61</v>
      </c>
      <c r="C64" s="41">
        <f t="shared" si="6"/>
        <v>2599930.56</v>
      </c>
      <c r="D64" s="32">
        <f t="shared" si="7"/>
        <v>51930.66</v>
      </c>
      <c r="E64" s="23">
        <v>121333.33</v>
      </c>
      <c r="F64" s="42"/>
      <c r="G64" s="42">
        <v>1334551.68</v>
      </c>
      <c r="H64" s="42">
        <v>683757.16</v>
      </c>
      <c r="I64" s="42">
        <v>408357.73</v>
      </c>
      <c r="J64" s="42"/>
      <c r="K64" s="23"/>
      <c r="L64" s="22"/>
      <c r="M64" s="23"/>
      <c r="N64" s="23"/>
      <c r="O64" s="23"/>
      <c r="P64" s="23"/>
      <c r="Q64" s="23"/>
      <c r="R64" s="23"/>
      <c r="S64" s="23"/>
      <c r="T64" s="46"/>
      <c r="U64" s="16"/>
      <c r="V64" s="16"/>
      <c r="W64" s="16"/>
      <c r="X64" s="16"/>
      <c r="Y64" s="16"/>
    </row>
    <row r="65" spans="1:25" s="15" customFormat="1" ht="24.75" customHeight="1">
      <c r="A65" s="47">
        <v>12</v>
      </c>
      <c r="B65" s="40" t="s">
        <v>62</v>
      </c>
      <c r="C65" s="41">
        <f t="shared" si="6"/>
        <v>2661649.9900000002</v>
      </c>
      <c r="D65" s="32">
        <f t="shared" si="7"/>
        <v>53163.44</v>
      </c>
      <c r="E65" s="23">
        <v>124213.65</v>
      </c>
      <c r="F65" s="42"/>
      <c r="G65" s="42">
        <v>1366232.43</v>
      </c>
      <c r="H65" s="42">
        <v>699988.79</v>
      </c>
      <c r="I65" s="42">
        <v>418051.68</v>
      </c>
      <c r="J65" s="42"/>
      <c r="K65" s="23"/>
      <c r="L65" s="22"/>
      <c r="M65" s="23"/>
      <c r="N65" s="23"/>
      <c r="O65" s="23"/>
      <c r="P65" s="23"/>
      <c r="Q65" s="23"/>
      <c r="R65" s="23"/>
      <c r="S65" s="23"/>
      <c r="T65" s="46"/>
      <c r="U65" s="16"/>
      <c r="V65" s="16"/>
      <c r="W65" s="16"/>
      <c r="X65" s="16"/>
      <c r="Y65" s="16"/>
    </row>
    <row r="66" spans="1:25" s="15" customFormat="1" ht="24.75" customHeight="1">
      <c r="A66" s="47">
        <v>13</v>
      </c>
      <c r="B66" s="40" t="s">
        <v>63</v>
      </c>
      <c r="C66" s="41">
        <f t="shared" si="6"/>
        <v>2606427.33</v>
      </c>
      <c r="D66" s="32">
        <f t="shared" si="7"/>
        <v>52060.43</v>
      </c>
      <c r="E66" s="23">
        <v>121636.52</v>
      </c>
      <c r="F66" s="42"/>
      <c r="G66" s="42">
        <v>1337886.49</v>
      </c>
      <c r="H66" s="42">
        <v>685465.75</v>
      </c>
      <c r="I66" s="42">
        <v>409378.14</v>
      </c>
      <c r="J66" s="42"/>
      <c r="K66" s="23"/>
      <c r="L66" s="22"/>
      <c r="M66" s="23"/>
      <c r="N66" s="23"/>
      <c r="O66" s="23"/>
      <c r="P66" s="23"/>
      <c r="Q66" s="23"/>
      <c r="R66" s="23"/>
      <c r="S66" s="23"/>
      <c r="T66" s="46"/>
      <c r="U66" s="16"/>
      <c r="V66" s="16"/>
      <c r="W66" s="16"/>
      <c r="X66" s="16"/>
      <c r="Y66" s="16"/>
    </row>
    <row r="67" spans="1:25" s="15" customFormat="1" ht="24.75" customHeight="1">
      <c r="A67" s="47">
        <v>14</v>
      </c>
      <c r="B67" s="40" t="s">
        <v>64</v>
      </c>
      <c r="C67" s="41">
        <f t="shared" si="6"/>
        <v>2836250.98</v>
      </c>
      <c r="D67" s="32">
        <f t="shared" si="7"/>
        <v>56650.9</v>
      </c>
      <c r="E67" s="23">
        <v>132361.91</v>
      </c>
      <c r="F67" s="42"/>
      <c r="G67" s="42">
        <v>1455855.61</v>
      </c>
      <c r="H67" s="42">
        <v>745907.19999999995</v>
      </c>
      <c r="I67" s="42">
        <v>445475.36</v>
      </c>
      <c r="J67" s="42"/>
      <c r="K67" s="23"/>
      <c r="L67" s="22"/>
      <c r="M67" s="23"/>
      <c r="N67" s="23"/>
      <c r="O67" s="23"/>
      <c r="P67" s="23"/>
      <c r="Q67" s="23"/>
      <c r="R67" s="23"/>
      <c r="S67" s="23"/>
      <c r="T67" s="46"/>
      <c r="U67" s="16"/>
      <c r="V67" s="16"/>
      <c r="W67" s="16"/>
      <c r="X67" s="16"/>
      <c r="Y67" s="16"/>
    </row>
    <row r="68" spans="1:25" s="15" customFormat="1" ht="24.75" customHeight="1">
      <c r="A68" s="47">
        <v>15</v>
      </c>
      <c r="B68" s="40" t="s">
        <v>47</v>
      </c>
      <c r="C68" s="41">
        <f t="shared" si="6"/>
        <v>2724405.34</v>
      </c>
      <c r="D68" s="32">
        <f t="shared" si="7"/>
        <v>57080.75</v>
      </c>
      <c r="E68" s="23"/>
      <c r="F68" s="42"/>
      <c r="G68" s="42">
        <v>1466902.19</v>
      </c>
      <c r="H68" s="42">
        <v>751566.91</v>
      </c>
      <c r="I68" s="42">
        <v>448855.49</v>
      </c>
      <c r="J68" s="42"/>
      <c r="K68" s="23"/>
      <c r="L68" s="22"/>
      <c r="M68" s="23"/>
      <c r="N68" s="23"/>
      <c r="O68" s="23"/>
      <c r="P68" s="23"/>
      <c r="Q68" s="23"/>
      <c r="R68" s="23"/>
      <c r="S68" s="23"/>
      <c r="T68" s="46"/>
      <c r="U68" s="16"/>
      <c r="V68" s="16"/>
      <c r="W68" s="16"/>
      <c r="X68" s="16"/>
      <c r="Y68" s="16"/>
    </row>
    <row r="69" spans="1:25" s="15" customFormat="1" ht="24.75" customHeight="1">
      <c r="A69" s="47">
        <v>16</v>
      </c>
      <c r="B69" s="40" t="s">
        <v>48</v>
      </c>
      <c r="C69" s="41">
        <f t="shared" si="6"/>
        <v>2774341.14</v>
      </c>
      <c r="D69" s="32">
        <f t="shared" si="7"/>
        <v>58126.98</v>
      </c>
      <c r="E69" s="23"/>
      <c r="F69" s="42"/>
      <c r="G69" s="42">
        <v>1493789.14</v>
      </c>
      <c r="H69" s="42">
        <v>765342.43</v>
      </c>
      <c r="I69" s="42">
        <v>457082.59</v>
      </c>
      <c r="J69" s="42"/>
      <c r="K69" s="23"/>
      <c r="L69" s="22"/>
      <c r="M69" s="23"/>
      <c r="N69" s="23"/>
      <c r="O69" s="23"/>
      <c r="P69" s="23"/>
      <c r="Q69" s="23"/>
      <c r="R69" s="23"/>
      <c r="S69" s="23"/>
      <c r="T69" s="46"/>
      <c r="U69" s="16"/>
      <c r="V69" s="16"/>
      <c r="W69" s="16"/>
      <c r="X69" s="16"/>
      <c r="Y69" s="16"/>
    </row>
    <row r="70" spans="1:25" s="15" customFormat="1" ht="24.75" customHeight="1">
      <c r="A70" s="47">
        <v>17</v>
      </c>
      <c r="B70" s="40" t="s">
        <v>49</v>
      </c>
      <c r="C70" s="41">
        <f t="shared" si="6"/>
        <v>2773179.84</v>
      </c>
      <c r="D70" s="32">
        <f t="shared" si="7"/>
        <v>58102.65</v>
      </c>
      <c r="E70" s="23"/>
      <c r="F70" s="42"/>
      <c r="G70" s="42">
        <v>1493163.86</v>
      </c>
      <c r="H70" s="42">
        <v>765022.07</v>
      </c>
      <c r="I70" s="42">
        <v>456891.26</v>
      </c>
      <c r="J70" s="42"/>
      <c r="K70" s="23"/>
      <c r="L70" s="22"/>
      <c r="M70" s="23"/>
      <c r="N70" s="23"/>
      <c r="O70" s="23"/>
      <c r="P70" s="23"/>
      <c r="Q70" s="23"/>
      <c r="R70" s="23"/>
      <c r="S70" s="23"/>
      <c r="T70" s="46"/>
      <c r="U70" s="16"/>
      <c r="V70" s="16"/>
      <c r="W70" s="16"/>
      <c r="X70" s="16"/>
      <c r="Y70" s="16"/>
    </row>
    <row r="71" spans="1:25" s="15" customFormat="1" ht="24.75" customHeight="1">
      <c r="A71" s="47">
        <v>18</v>
      </c>
      <c r="B71" s="40" t="s">
        <v>50</v>
      </c>
      <c r="C71" s="41">
        <f t="shared" si="6"/>
        <v>2746857.1</v>
      </c>
      <c r="D71" s="32">
        <f t="shared" si="7"/>
        <v>57551.15</v>
      </c>
      <c r="E71" s="23"/>
      <c r="F71" s="42"/>
      <c r="G71" s="42">
        <v>1478990.9</v>
      </c>
      <c r="H71" s="42">
        <v>757760.55</v>
      </c>
      <c r="I71" s="42">
        <v>452554.5</v>
      </c>
      <c r="J71" s="42"/>
      <c r="K71" s="23"/>
      <c r="L71" s="22"/>
      <c r="M71" s="23"/>
      <c r="N71" s="23"/>
      <c r="O71" s="23"/>
      <c r="P71" s="23"/>
      <c r="Q71" s="23"/>
      <c r="R71" s="23"/>
      <c r="S71" s="23"/>
      <c r="T71" s="46"/>
      <c r="U71" s="16"/>
      <c r="V71" s="16"/>
      <c r="W71" s="16"/>
      <c r="X71" s="16"/>
      <c r="Y71" s="16"/>
    </row>
    <row r="72" spans="1:25" s="15" customFormat="1" ht="24.75" customHeight="1">
      <c r="A72" s="47">
        <v>19</v>
      </c>
      <c r="B72" s="40" t="s">
        <v>51</v>
      </c>
      <c r="C72" s="41">
        <f t="shared" si="6"/>
        <v>2746857.1</v>
      </c>
      <c r="D72" s="32">
        <f t="shared" si="7"/>
        <v>57551.15</v>
      </c>
      <c r="E72" s="23"/>
      <c r="F72" s="42"/>
      <c r="G72" s="42">
        <v>1478990.9</v>
      </c>
      <c r="H72" s="42">
        <v>757760.55</v>
      </c>
      <c r="I72" s="42">
        <v>452554.5</v>
      </c>
      <c r="J72" s="42"/>
      <c r="K72" s="23"/>
      <c r="L72" s="22"/>
      <c r="M72" s="23"/>
      <c r="N72" s="23"/>
      <c r="O72" s="23"/>
      <c r="P72" s="23"/>
      <c r="Q72" s="23"/>
      <c r="R72" s="23"/>
      <c r="S72" s="23"/>
      <c r="T72" s="46"/>
      <c r="U72" s="16"/>
      <c r="V72" s="16"/>
      <c r="W72" s="16"/>
      <c r="X72" s="16"/>
      <c r="Y72" s="16"/>
    </row>
    <row r="73" spans="1:25" s="15" customFormat="1" ht="24.75" customHeight="1">
      <c r="A73" s="47">
        <v>20</v>
      </c>
      <c r="B73" s="40" t="s">
        <v>52</v>
      </c>
      <c r="C73" s="41">
        <f t="shared" si="6"/>
        <v>2744534.5</v>
      </c>
      <c r="D73" s="32">
        <f t="shared" si="7"/>
        <v>57502.49</v>
      </c>
      <c r="E73" s="23"/>
      <c r="F73" s="42"/>
      <c r="G73" s="42">
        <v>1477740.34</v>
      </c>
      <c r="H73" s="42">
        <v>757119.83</v>
      </c>
      <c r="I73" s="42">
        <v>452171.84</v>
      </c>
      <c r="J73" s="42"/>
      <c r="K73" s="23"/>
      <c r="L73" s="22"/>
      <c r="M73" s="23"/>
      <c r="N73" s="23"/>
      <c r="O73" s="23"/>
      <c r="P73" s="23"/>
      <c r="Q73" s="23"/>
      <c r="R73" s="23"/>
      <c r="S73" s="23"/>
      <c r="T73" s="46"/>
      <c r="U73" s="16"/>
      <c r="V73" s="16"/>
      <c r="W73" s="16"/>
      <c r="X73" s="16"/>
      <c r="Y73" s="16"/>
    </row>
    <row r="74" spans="1:25" s="15" customFormat="1" ht="24.75" customHeight="1">
      <c r="A74" s="47">
        <v>21</v>
      </c>
      <c r="B74" s="40" t="s">
        <v>53</v>
      </c>
      <c r="C74" s="41">
        <f t="shared" si="6"/>
        <v>2721308.53</v>
      </c>
      <c r="D74" s="32">
        <f t="shared" si="7"/>
        <v>57015.86</v>
      </c>
      <c r="E74" s="23"/>
      <c r="F74" s="42"/>
      <c r="G74" s="42">
        <v>1465234.78</v>
      </c>
      <c r="H74" s="42">
        <v>750712.61</v>
      </c>
      <c r="I74" s="42">
        <v>448345.28</v>
      </c>
      <c r="J74" s="42"/>
      <c r="K74" s="23"/>
      <c r="L74" s="22"/>
      <c r="M74" s="23"/>
      <c r="N74" s="23"/>
      <c r="O74" s="23"/>
      <c r="P74" s="23"/>
      <c r="Q74" s="23"/>
      <c r="R74" s="23"/>
      <c r="S74" s="23"/>
      <c r="T74" s="46"/>
      <c r="U74" s="16"/>
      <c r="V74" s="16"/>
      <c r="W74" s="16"/>
      <c r="X74" s="16"/>
      <c r="Y74" s="16"/>
    </row>
    <row r="75" spans="1:25" s="15" customFormat="1" ht="24.75" customHeight="1">
      <c r="A75" s="47">
        <v>22</v>
      </c>
      <c r="B75" s="40" t="s">
        <v>54</v>
      </c>
      <c r="C75" s="41">
        <f t="shared" si="6"/>
        <v>2753050.67</v>
      </c>
      <c r="D75" s="32">
        <f t="shared" si="7"/>
        <v>57680.91</v>
      </c>
      <c r="E75" s="23"/>
      <c r="F75" s="42"/>
      <c r="G75" s="42">
        <v>1482325.71</v>
      </c>
      <c r="H75" s="42">
        <v>759469.14</v>
      </c>
      <c r="I75" s="42">
        <v>453574.91</v>
      </c>
      <c r="J75" s="42"/>
      <c r="K75" s="23"/>
      <c r="L75" s="22"/>
      <c r="M75" s="23"/>
      <c r="N75" s="23"/>
      <c r="O75" s="23"/>
      <c r="P75" s="23"/>
      <c r="Q75" s="23"/>
      <c r="R75" s="23"/>
      <c r="S75" s="23"/>
      <c r="T75" s="46"/>
      <c r="U75" s="16"/>
      <c r="V75" s="16"/>
      <c r="W75" s="16"/>
      <c r="X75" s="16"/>
      <c r="Y75" s="16"/>
    </row>
    <row r="76" spans="1:25" s="15" customFormat="1" ht="24.75" customHeight="1">
      <c r="A76" s="47">
        <v>23</v>
      </c>
      <c r="B76" s="40" t="s">
        <v>55</v>
      </c>
      <c r="C76" s="41">
        <f t="shared" si="6"/>
        <v>2784018.62</v>
      </c>
      <c r="D76" s="32">
        <f t="shared" si="7"/>
        <v>58329.74</v>
      </c>
      <c r="E76" s="23"/>
      <c r="F76" s="42"/>
      <c r="G76" s="42">
        <v>1498999.79</v>
      </c>
      <c r="H76" s="42">
        <v>768012.1</v>
      </c>
      <c r="I76" s="42">
        <v>458676.99</v>
      </c>
      <c r="J76" s="42"/>
      <c r="K76" s="23"/>
      <c r="L76" s="22"/>
      <c r="M76" s="23"/>
      <c r="N76" s="23"/>
      <c r="O76" s="23"/>
      <c r="P76" s="23"/>
      <c r="Q76" s="23"/>
      <c r="R76" s="23"/>
      <c r="S76" s="23"/>
      <c r="T76" s="46"/>
      <c r="U76" s="16"/>
      <c r="V76" s="16"/>
      <c r="W76" s="16"/>
      <c r="X76" s="16"/>
      <c r="Y76" s="16"/>
    </row>
    <row r="77" spans="1:25" ht="27.75" customHeight="1">
      <c r="A77" s="48" t="s">
        <v>66</v>
      </c>
      <c r="B77" s="48"/>
      <c r="C77" s="35">
        <f>ROUND(SUM(C54:C76),2)</f>
        <v>105509916.36</v>
      </c>
      <c r="D77" s="35">
        <f t="shared" ref="D77:S77" si="8">ROUND(SUM(D54:D76),2)</f>
        <v>2184312.5499999998</v>
      </c>
      <c r="E77" s="35">
        <f t="shared" si="8"/>
        <v>1254924.45</v>
      </c>
      <c r="F77" s="35">
        <f t="shared" si="8"/>
        <v>136883.54</v>
      </c>
      <c r="G77" s="35">
        <f t="shared" si="8"/>
        <v>52255098.880000003</v>
      </c>
      <c r="H77" s="35">
        <f t="shared" si="8"/>
        <v>31896906.289999999</v>
      </c>
      <c r="I77" s="35">
        <f>ROUND(SUM(I54:I76),2)</f>
        <v>16852603.510000002</v>
      </c>
      <c r="J77" s="35">
        <f t="shared" si="8"/>
        <v>929187.14</v>
      </c>
      <c r="K77" s="35">
        <f t="shared" si="8"/>
        <v>0</v>
      </c>
      <c r="L77" s="35">
        <f t="shared" si="8"/>
        <v>0</v>
      </c>
      <c r="M77" s="35">
        <f t="shared" si="8"/>
        <v>0</v>
      </c>
      <c r="N77" s="35">
        <f t="shared" si="8"/>
        <v>0</v>
      </c>
      <c r="O77" s="35">
        <f t="shared" si="8"/>
        <v>0</v>
      </c>
      <c r="P77" s="35">
        <f t="shared" si="8"/>
        <v>0</v>
      </c>
      <c r="Q77" s="35">
        <f t="shared" si="8"/>
        <v>0</v>
      </c>
      <c r="R77" s="35">
        <f t="shared" si="8"/>
        <v>0</v>
      </c>
      <c r="S77" s="35">
        <f t="shared" si="8"/>
        <v>0</v>
      </c>
    </row>
    <row r="99" spans="2:2">
      <c r="B99" s="25">
        <v>20</v>
      </c>
    </row>
  </sheetData>
  <autoFilter ref="A7:Y77">
    <filterColumn colId="1"/>
  </autoFilter>
  <sortState ref="B1374:X1408">
    <sortCondition ref="B1373"/>
  </sortState>
  <mergeCells count="20">
    <mergeCell ref="A24:S24"/>
    <mergeCell ref="A53:S53"/>
    <mergeCell ref="A23:B23"/>
    <mergeCell ref="A52:B52"/>
    <mergeCell ref="A77:B77"/>
    <mergeCell ref="A8:S8"/>
    <mergeCell ref="B3:B6"/>
    <mergeCell ref="A2:S2"/>
    <mergeCell ref="L4:M5"/>
    <mergeCell ref="N4:O5"/>
    <mergeCell ref="E3:E5"/>
    <mergeCell ref="F3:S3"/>
    <mergeCell ref="A3:A6"/>
    <mergeCell ref="D3:D5"/>
    <mergeCell ref="P4:P5"/>
    <mergeCell ref="Q4:Q5"/>
    <mergeCell ref="R4:R5"/>
    <mergeCell ref="S4:S5"/>
    <mergeCell ref="F4:J4"/>
    <mergeCell ref="C3:C5"/>
  </mergeCells>
  <phoneticPr fontId="6" type="noConversion"/>
  <pageMargins left="0.23622047244094491" right="0.23622047244094491" top="0.25" bottom="0.15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3:AM9"/>
  <sheetViews>
    <sheetView zoomScale="70" zoomScaleNormal="70" workbookViewId="0">
      <selection activeCell="B12" sqref="B12"/>
    </sheetView>
  </sheetViews>
  <sheetFormatPr defaultRowHeight="15"/>
  <cols>
    <col min="1" max="1" width="11.28515625" customWidth="1"/>
    <col min="2" max="2" width="25.5703125" customWidth="1"/>
    <col min="3" max="3" width="20.140625" customWidth="1"/>
    <col min="4" max="5" width="17.42578125" customWidth="1"/>
    <col min="6" max="6" width="14.7109375" customWidth="1"/>
    <col min="7" max="7" width="16" customWidth="1"/>
    <col min="8" max="8" width="17" customWidth="1"/>
    <col min="9" max="9" width="16" customWidth="1"/>
    <col min="10" max="10" width="15.140625" customWidth="1"/>
    <col min="11" max="11" width="7.7109375" customWidth="1"/>
    <col min="12" max="12" width="16.7109375" customWidth="1"/>
    <col min="13" max="13" width="8.42578125" customWidth="1"/>
    <col min="14" max="14" width="17.28515625" customWidth="1"/>
    <col min="15" max="15" width="11.42578125" customWidth="1"/>
    <col min="16" max="16" width="16.42578125" customWidth="1"/>
    <col min="17" max="17" width="12.85546875" customWidth="1"/>
    <col min="18" max="18" width="16.42578125" customWidth="1"/>
    <col min="19" max="19" width="11.140625" customWidth="1"/>
    <col min="20" max="20" width="13.7109375" customWidth="1"/>
    <col min="21" max="21" width="56.28515625" customWidth="1"/>
    <col min="22" max="22" width="36" customWidth="1"/>
  </cols>
  <sheetData>
    <row r="3" spans="1:39" s="6" customFormat="1" ht="35.25" customHeight="1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1"/>
      <c r="V3" s="8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9" s="6" customFormat="1" ht="19.5" customHeight="1">
      <c r="A4" s="67" t="s">
        <v>0</v>
      </c>
      <c r="B4" s="49" t="s">
        <v>1</v>
      </c>
      <c r="C4" s="60" t="s">
        <v>2</v>
      </c>
      <c r="D4" s="60" t="s">
        <v>22</v>
      </c>
      <c r="E4" s="62" t="s">
        <v>3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1"/>
      <c r="V4" s="8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9" s="6" customFormat="1" ht="19.5" customHeight="1">
      <c r="A5" s="67"/>
      <c r="B5" s="49"/>
      <c r="C5" s="60"/>
      <c r="D5" s="60"/>
      <c r="E5" s="74"/>
      <c r="F5" s="74"/>
      <c r="G5" s="74"/>
      <c r="H5" s="74"/>
      <c r="I5" s="74"/>
      <c r="J5" s="18"/>
      <c r="K5" s="75" t="s">
        <v>4</v>
      </c>
      <c r="L5" s="55"/>
      <c r="M5" s="75" t="s">
        <v>5</v>
      </c>
      <c r="N5" s="55"/>
      <c r="O5" s="75" t="s">
        <v>6</v>
      </c>
      <c r="P5" s="55"/>
      <c r="Q5" s="75" t="s">
        <v>7</v>
      </c>
      <c r="R5" s="55"/>
      <c r="S5" s="75" t="s">
        <v>8</v>
      </c>
      <c r="T5" s="70"/>
      <c r="U5" s="1"/>
      <c r="V5" s="8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s="6" customFormat="1" ht="31.5" customHeight="1">
      <c r="A6" s="67"/>
      <c r="B6" s="49"/>
      <c r="C6" s="61"/>
      <c r="D6" s="61"/>
      <c r="E6" s="9" t="s">
        <v>13</v>
      </c>
      <c r="F6" s="9" t="s">
        <v>20</v>
      </c>
      <c r="G6" s="9" t="s">
        <v>14</v>
      </c>
      <c r="H6" s="9" t="s">
        <v>15</v>
      </c>
      <c r="I6" s="9" t="s">
        <v>16</v>
      </c>
      <c r="J6" s="9" t="s">
        <v>17</v>
      </c>
      <c r="K6" s="76"/>
      <c r="L6" s="57"/>
      <c r="M6" s="76"/>
      <c r="N6" s="57"/>
      <c r="O6" s="76"/>
      <c r="P6" s="57"/>
      <c r="Q6" s="76"/>
      <c r="R6" s="57"/>
      <c r="S6" s="76"/>
      <c r="T6" s="71"/>
      <c r="U6" s="1"/>
      <c r="V6" s="8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9" s="6" customFormat="1">
      <c r="A7" s="68"/>
      <c r="B7" s="50"/>
      <c r="C7" s="7" t="s">
        <v>9</v>
      </c>
      <c r="D7" s="7" t="s">
        <v>9</v>
      </c>
      <c r="E7" s="10" t="s">
        <v>9</v>
      </c>
      <c r="F7" s="10" t="s">
        <v>9</v>
      </c>
      <c r="G7" s="10" t="s">
        <v>9</v>
      </c>
      <c r="H7" s="10" t="s">
        <v>9</v>
      </c>
      <c r="I7" s="10" t="s">
        <v>9</v>
      </c>
      <c r="J7" s="10" t="s">
        <v>9</v>
      </c>
      <c r="K7" s="10" t="s">
        <v>10</v>
      </c>
      <c r="L7" s="10" t="s">
        <v>9</v>
      </c>
      <c r="M7" s="10" t="s">
        <v>11</v>
      </c>
      <c r="N7" s="10" t="s">
        <v>9</v>
      </c>
      <c r="O7" s="10" t="s">
        <v>11</v>
      </c>
      <c r="P7" s="10" t="s">
        <v>9</v>
      </c>
      <c r="Q7" s="10" t="s">
        <v>11</v>
      </c>
      <c r="R7" s="10" t="s">
        <v>9</v>
      </c>
      <c r="S7" s="10" t="s">
        <v>12</v>
      </c>
      <c r="T7" s="11" t="s">
        <v>9</v>
      </c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9" s="15" customFormat="1" ht="24.75" customHeight="1">
      <c r="A8" s="12">
        <v>186</v>
      </c>
      <c r="B8" s="3" t="s">
        <v>18</v>
      </c>
      <c r="C8" s="7">
        <f>ROUND(SUM(D8+E8+F8+G8+H8+I8+J8+L8+N8+P8+R8+T8),2)</f>
        <v>6346662.5700000003</v>
      </c>
      <c r="D8" s="2">
        <v>317333.13</v>
      </c>
      <c r="E8" s="2">
        <v>701587.49</v>
      </c>
      <c r="F8" s="2">
        <v>3451870.86</v>
      </c>
      <c r="G8" s="2">
        <v>0</v>
      </c>
      <c r="H8" s="2">
        <v>0</v>
      </c>
      <c r="I8" s="2">
        <v>0</v>
      </c>
      <c r="J8" s="2">
        <v>0</v>
      </c>
      <c r="K8" s="4">
        <v>0</v>
      </c>
      <c r="L8" s="2">
        <v>0</v>
      </c>
      <c r="M8" s="4">
        <v>0</v>
      </c>
      <c r="N8" s="2">
        <v>0</v>
      </c>
      <c r="O8" s="4">
        <v>689.8</v>
      </c>
      <c r="P8" s="2">
        <v>1875871.0867999999</v>
      </c>
      <c r="Q8" s="4">
        <v>0</v>
      </c>
      <c r="R8" s="2">
        <v>0</v>
      </c>
      <c r="S8" s="4">
        <v>0</v>
      </c>
      <c r="T8" s="2">
        <v>0</v>
      </c>
      <c r="U8" s="5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s="15" customFormat="1" ht="24.75" customHeight="1">
      <c r="A9" s="12">
        <v>187</v>
      </c>
      <c r="B9" s="3" t="s">
        <v>19</v>
      </c>
      <c r="C9" s="7">
        <f>ROUND(SUM(D9+E9+F9+G9+H9+I9+J9+L9+N9+P9+R9+T9),2)</f>
        <v>6646378.1399999997</v>
      </c>
      <c r="D9" s="2">
        <v>332318.90999999997</v>
      </c>
      <c r="E9" s="2">
        <v>734719.34</v>
      </c>
      <c r="F9" s="2">
        <v>3614882.44</v>
      </c>
      <c r="G9" s="2">
        <v>0</v>
      </c>
      <c r="H9" s="2">
        <v>0</v>
      </c>
      <c r="I9" s="2">
        <v>0</v>
      </c>
      <c r="J9" s="2">
        <v>0</v>
      </c>
      <c r="K9" s="4">
        <v>0</v>
      </c>
      <c r="L9" s="2">
        <v>0</v>
      </c>
      <c r="M9" s="4">
        <v>0</v>
      </c>
      <c r="N9" s="2">
        <v>0</v>
      </c>
      <c r="O9" s="4">
        <v>596.20000000000005</v>
      </c>
      <c r="P9" s="2">
        <v>1964457.4543999999</v>
      </c>
      <c r="Q9" s="4">
        <v>0</v>
      </c>
      <c r="R9" s="2">
        <v>0</v>
      </c>
      <c r="S9" s="4">
        <v>0</v>
      </c>
      <c r="T9" s="2">
        <v>0</v>
      </c>
      <c r="U9" s="5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</sheetData>
  <mergeCells count="12">
    <mergeCell ref="Q5:R6"/>
    <mergeCell ref="S5:T6"/>
    <mergeCell ref="A3:T3"/>
    <mergeCell ref="A4:A7"/>
    <mergeCell ref="B4:B7"/>
    <mergeCell ref="C4:C6"/>
    <mergeCell ref="D4:D6"/>
    <mergeCell ref="E4:T4"/>
    <mergeCell ref="E5:I5"/>
    <mergeCell ref="K5:L6"/>
    <mergeCell ref="M5:N6"/>
    <mergeCell ref="O5:P6"/>
  </mergeCells>
  <pageMargins left="0.25" right="0.25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9"/>
  <sheetViews>
    <sheetView tabSelected="1" topLeftCell="A232" workbookViewId="0">
      <selection activeCell="E4" sqref="E4"/>
    </sheetView>
  </sheetViews>
  <sheetFormatPr defaultRowHeight="15"/>
  <cols>
    <col min="1" max="1" width="6" style="81" customWidth="1"/>
    <col min="2" max="2" width="18.7109375" style="81" customWidth="1"/>
    <col min="3" max="3" width="26" customWidth="1"/>
    <col min="4" max="4" width="11.5703125" style="83" customWidth="1"/>
    <col min="5" max="5" width="31.5703125" customWidth="1"/>
  </cols>
  <sheetData>
    <row r="2" spans="1:5" s="89" customFormat="1" ht="150">
      <c r="A2" s="86" t="s">
        <v>67</v>
      </c>
      <c r="B2" s="86" t="s">
        <v>68</v>
      </c>
      <c r="C2" s="87" t="s">
        <v>69</v>
      </c>
      <c r="D2" s="88" t="s">
        <v>70</v>
      </c>
      <c r="E2" s="87" t="s">
        <v>71</v>
      </c>
    </row>
    <row r="3" spans="1:5" ht="29.25">
      <c r="A3" s="78">
        <v>1</v>
      </c>
      <c r="B3" s="78" t="s">
        <v>32</v>
      </c>
      <c r="C3" s="77" t="s">
        <v>22</v>
      </c>
      <c r="D3" s="82">
        <v>2020</v>
      </c>
      <c r="E3" s="85" t="s">
        <v>72</v>
      </c>
    </row>
    <row r="4" spans="1:5" ht="29.25">
      <c r="A4" s="79"/>
      <c r="B4" s="79"/>
      <c r="C4" s="77" t="s">
        <v>73</v>
      </c>
      <c r="D4" s="82">
        <v>2021</v>
      </c>
      <c r="E4" s="85" t="s">
        <v>74</v>
      </c>
    </row>
    <row r="5" spans="1:5" ht="29.25">
      <c r="A5" s="79"/>
      <c r="B5" s="79"/>
      <c r="C5" s="77" t="s">
        <v>75</v>
      </c>
      <c r="D5" s="82">
        <v>2021</v>
      </c>
      <c r="E5" s="85" t="s">
        <v>76</v>
      </c>
    </row>
    <row r="6" spans="1:5" ht="29.25">
      <c r="A6" s="79"/>
      <c r="B6" s="79"/>
      <c r="C6" s="77" t="s">
        <v>77</v>
      </c>
      <c r="D6" s="82">
        <v>2021</v>
      </c>
      <c r="E6" s="85" t="s">
        <v>78</v>
      </c>
    </row>
    <row r="7" spans="1:5" ht="29.25">
      <c r="A7" s="79"/>
      <c r="B7" s="79"/>
      <c r="C7" s="77" t="s">
        <v>79</v>
      </c>
      <c r="D7" s="82">
        <v>2021</v>
      </c>
      <c r="E7" s="85" t="s">
        <v>80</v>
      </c>
    </row>
    <row r="8" spans="1:5" ht="29.25">
      <c r="A8" s="79"/>
      <c r="B8" s="79"/>
      <c r="C8" s="77" t="s">
        <v>25</v>
      </c>
      <c r="D8" s="82">
        <v>2021</v>
      </c>
      <c r="E8" s="85" t="s">
        <v>81</v>
      </c>
    </row>
    <row r="9" spans="1:5" ht="29.25">
      <c r="A9" s="80"/>
      <c r="B9" s="80"/>
      <c r="C9" s="77" t="s">
        <v>82</v>
      </c>
      <c r="D9" s="82"/>
      <c r="E9" s="85" t="s">
        <v>83</v>
      </c>
    </row>
    <row r="10" spans="1:5" ht="29.25">
      <c r="A10" s="78">
        <v>2</v>
      </c>
      <c r="B10" s="78" t="s">
        <v>33</v>
      </c>
      <c r="C10" s="77" t="s">
        <v>22</v>
      </c>
      <c r="D10" s="82">
        <v>2020</v>
      </c>
      <c r="E10" s="85" t="s">
        <v>84</v>
      </c>
    </row>
    <row r="11" spans="1:5" ht="29.25">
      <c r="A11" s="79"/>
      <c r="B11" s="79"/>
      <c r="C11" s="77" t="s">
        <v>73</v>
      </c>
      <c r="D11" s="82">
        <v>2021</v>
      </c>
      <c r="E11" s="85" t="s">
        <v>85</v>
      </c>
    </row>
    <row r="12" spans="1:5" ht="29.25">
      <c r="A12" s="79"/>
      <c r="B12" s="79"/>
      <c r="C12" s="77" t="s">
        <v>75</v>
      </c>
      <c r="D12" s="82">
        <v>2021</v>
      </c>
      <c r="E12" s="85" t="s">
        <v>86</v>
      </c>
    </row>
    <row r="13" spans="1:5" ht="29.25">
      <c r="A13" s="79"/>
      <c r="B13" s="79"/>
      <c r="C13" s="77" t="s">
        <v>77</v>
      </c>
      <c r="D13" s="82">
        <v>2021</v>
      </c>
      <c r="E13" s="85" t="s">
        <v>87</v>
      </c>
    </row>
    <row r="14" spans="1:5" ht="29.25">
      <c r="A14" s="79"/>
      <c r="B14" s="79"/>
      <c r="C14" s="77" t="s">
        <v>79</v>
      </c>
      <c r="D14" s="82">
        <v>2021</v>
      </c>
      <c r="E14" s="85" t="s">
        <v>88</v>
      </c>
    </row>
    <row r="15" spans="1:5" ht="29.25">
      <c r="A15" s="79"/>
      <c r="B15" s="79"/>
      <c r="C15" s="77" t="s">
        <v>25</v>
      </c>
      <c r="D15" s="82">
        <v>2021</v>
      </c>
      <c r="E15" s="85" t="s">
        <v>89</v>
      </c>
    </row>
    <row r="16" spans="1:5" ht="29.25">
      <c r="A16" s="80"/>
      <c r="B16" s="80"/>
      <c r="C16" s="77" t="s">
        <v>82</v>
      </c>
      <c r="D16" s="82"/>
      <c r="E16" s="85" t="s">
        <v>90</v>
      </c>
    </row>
    <row r="17" spans="1:5" ht="29.25">
      <c r="A17" s="78">
        <v>3</v>
      </c>
      <c r="B17" s="78" t="s">
        <v>56</v>
      </c>
      <c r="C17" s="77" t="s">
        <v>22</v>
      </c>
      <c r="D17" s="82">
        <v>2022</v>
      </c>
      <c r="E17" s="85" t="s">
        <v>91</v>
      </c>
    </row>
    <row r="18" spans="1:5" ht="29.25">
      <c r="A18" s="79"/>
      <c r="B18" s="79"/>
      <c r="C18" s="77" t="s">
        <v>92</v>
      </c>
      <c r="D18" s="82">
        <v>2022</v>
      </c>
      <c r="E18" s="85" t="s">
        <v>93</v>
      </c>
    </row>
    <row r="19" spans="1:5" ht="29.25">
      <c r="A19" s="79"/>
      <c r="B19" s="79"/>
      <c r="C19" s="77" t="s">
        <v>73</v>
      </c>
      <c r="D19" s="82">
        <v>2022</v>
      </c>
      <c r="E19" s="85" t="s">
        <v>94</v>
      </c>
    </row>
    <row r="20" spans="1:5" ht="29.25">
      <c r="A20" s="79"/>
      <c r="B20" s="79"/>
      <c r="C20" s="77" t="s">
        <v>95</v>
      </c>
      <c r="D20" s="82">
        <v>2022</v>
      </c>
      <c r="E20" s="85" t="s">
        <v>96</v>
      </c>
    </row>
    <row r="21" spans="1:5" ht="29.25">
      <c r="A21" s="79"/>
      <c r="B21" s="79"/>
      <c r="C21" s="77" t="s">
        <v>25</v>
      </c>
      <c r="D21" s="82">
        <v>2022</v>
      </c>
      <c r="E21" s="85" t="s">
        <v>97</v>
      </c>
    </row>
    <row r="22" spans="1:5" ht="29.25">
      <c r="A22" s="80"/>
      <c r="B22" s="80"/>
      <c r="C22" s="77" t="s">
        <v>82</v>
      </c>
      <c r="D22" s="82"/>
      <c r="E22" s="85" t="s">
        <v>98</v>
      </c>
    </row>
    <row r="23" spans="1:5" ht="29.25">
      <c r="A23" s="78">
        <v>4</v>
      </c>
      <c r="B23" s="78" t="s">
        <v>34</v>
      </c>
      <c r="C23" s="77" t="s">
        <v>22</v>
      </c>
      <c r="D23" s="82">
        <v>2020</v>
      </c>
      <c r="E23" s="85" t="s">
        <v>99</v>
      </c>
    </row>
    <row r="24" spans="1:5" ht="29.25">
      <c r="A24" s="79"/>
      <c r="B24" s="79"/>
      <c r="C24" s="77" t="s">
        <v>73</v>
      </c>
      <c r="D24" s="82">
        <v>2021</v>
      </c>
      <c r="E24" s="85" t="s">
        <v>100</v>
      </c>
    </row>
    <row r="25" spans="1:5" ht="29.25">
      <c r="A25" s="79"/>
      <c r="B25" s="79"/>
      <c r="C25" s="77" t="s">
        <v>75</v>
      </c>
      <c r="D25" s="82">
        <v>2021</v>
      </c>
      <c r="E25" s="85" t="s">
        <v>101</v>
      </c>
    </row>
    <row r="26" spans="1:5" ht="29.25">
      <c r="A26" s="79"/>
      <c r="B26" s="79"/>
      <c r="C26" s="77" t="s">
        <v>77</v>
      </c>
      <c r="D26" s="82">
        <v>2021</v>
      </c>
      <c r="E26" s="85" t="s">
        <v>102</v>
      </c>
    </row>
    <row r="27" spans="1:5" ht="29.25">
      <c r="A27" s="79"/>
      <c r="B27" s="79"/>
      <c r="C27" s="77" t="s">
        <v>103</v>
      </c>
      <c r="D27" s="82">
        <v>2021</v>
      </c>
      <c r="E27" s="85" t="s">
        <v>104</v>
      </c>
    </row>
    <row r="28" spans="1:5" ht="29.25">
      <c r="A28" s="79"/>
      <c r="B28" s="79"/>
      <c r="C28" s="77" t="s">
        <v>25</v>
      </c>
      <c r="D28" s="82">
        <v>2021</v>
      </c>
      <c r="E28" s="85" t="s">
        <v>105</v>
      </c>
    </row>
    <row r="29" spans="1:5" ht="29.25">
      <c r="A29" s="80"/>
      <c r="B29" s="80"/>
      <c r="C29" s="77" t="s">
        <v>82</v>
      </c>
      <c r="D29" s="82"/>
      <c r="E29" s="85" t="s">
        <v>106</v>
      </c>
    </row>
    <row r="30" spans="1:5" ht="29.25">
      <c r="A30" s="78">
        <v>5</v>
      </c>
      <c r="B30" s="78" t="s">
        <v>35</v>
      </c>
      <c r="C30" s="77" t="s">
        <v>22</v>
      </c>
      <c r="D30" s="82">
        <v>2020</v>
      </c>
      <c r="E30" s="85" t="s">
        <v>107</v>
      </c>
    </row>
    <row r="31" spans="1:5" ht="29.25">
      <c r="A31" s="79"/>
      <c r="B31" s="79"/>
      <c r="C31" s="77" t="s">
        <v>73</v>
      </c>
      <c r="D31" s="82">
        <v>2021</v>
      </c>
      <c r="E31" s="85" t="s">
        <v>108</v>
      </c>
    </row>
    <row r="32" spans="1:5" ht="29.25">
      <c r="A32" s="79"/>
      <c r="B32" s="79"/>
      <c r="C32" s="77" t="s">
        <v>75</v>
      </c>
      <c r="D32" s="82">
        <v>2021</v>
      </c>
      <c r="E32" s="85" t="s">
        <v>109</v>
      </c>
    </row>
    <row r="33" spans="1:5" ht="29.25">
      <c r="A33" s="79"/>
      <c r="B33" s="79"/>
      <c r="C33" s="77" t="s">
        <v>77</v>
      </c>
      <c r="D33" s="82">
        <v>2021</v>
      </c>
      <c r="E33" s="85" t="s">
        <v>110</v>
      </c>
    </row>
    <row r="34" spans="1:5" ht="29.25">
      <c r="A34" s="79"/>
      <c r="B34" s="79"/>
      <c r="C34" s="77" t="s">
        <v>25</v>
      </c>
      <c r="D34" s="82">
        <v>2021</v>
      </c>
      <c r="E34" s="85" t="s">
        <v>111</v>
      </c>
    </row>
    <row r="35" spans="1:5" ht="29.25">
      <c r="A35" s="80"/>
      <c r="B35" s="80"/>
      <c r="C35" s="77" t="s">
        <v>82</v>
      </c>
      <c r="D35" s="82"/>
      <c r="E35" s="85" t="s">
        <v>112</v>
      </c>
    </row>
    <row r="36" spans="1:5" ht="29.25">
      <c r="A36" s="78">
        <v>6</v>
      </c>
      <c r="B36" s="78" t="s">
        <v>24</v>
      </c>
      <c r="C36" s="77" t="s">
        <v>22</v>
      </c>
      <c r="D36" s="82">
        <v>2020</v>
      </c>
      <c r="E36" s="85" t="s">
        <v>113</v>
      </c>
    </row>
    <row r="37" spans="1:5" ht="29.25">
      <c r="A37" s="79"/>
      <c r="B37" s="79"/>
      <c r="C37" s="77" t="s">
        <v>79</v>
      </c>
      <c r="D37" s="82">
        <v>2021</v>
      </c>
      <c r="E37" s="85" t="s">
        <v>114</v>
      </c>
    </row>
    <row r="38" spans="1:5" ht="29.25">
      <c r="A38" s="79"/>
      <c r="B38" s="79"/>
      <c r="C38" s="77" t="s">
        <v>25</v>
      </c>
      <c r="D38" s="82">
        <v>2021</v>
      </c>
      <c r="E38" s="85" t="s">
        <v>115</v>
      </c>
    </row>
    <row r="39" spans="1:5" ht="29.25">
      <c r="A39" s="80"/>
      <c r="B39" s="80"/>
      <c r="C39" s="77" t="s">
        <v>82</v>
      </c>
      <c r="D39" s="82"/>
      <c r="E39" s="85" t="s">
        <v>116</v>
      </c>
    </row>
    <row r="40" spans="1:5" ht="29.25">
      <c r="A40" s="78">
        <v>7</v>
      </c>
      <c r="B40" s="78" t="s">
        <v>36</v>
      </c>
      <c r="C40" s="77" t="s">
        <v>22</v>
      </c>
      <c r="D40" s="82">
        <v>2020</v>
      </c>
      <c r="E40" s="85" t="s">
        <v>117</v>
      </c>
    </row>
    <row r="41" spans="1:5" ht="29.25">
      <c r="A41" s="79"/>
      <c r="B41" s="79"/>
      <c r="C41" s="77" t="s">
        <v>73</v>
      </c>
      <c r="D41" s="82">
        <v>2021</v>
      </c>
      <c r="E41" s="85" t="s">
        <v>118</v>
      </c>
    </row>
    <row r="42" spans="1:5" ht="29.25">
      <c r="A42" s="79"/>
      <c r="B42" s="79"/>
      <c r="C42" s="77" t="s">
        <v>75</v>
      </c>
      <c r="D42" s="82">
        <v>2021</v>
      </c>
      <c r="E42" s="85" t="s">
        <v>119</v>
      </c>
    </row>
    <row r="43" spans="1:5" ht="29.25">
      <c r="A43" s="79"/>
      <c r="B43" s="79"/>
      <c r="C43" s="77" t="s">
        <v>77</v>
      </c>
      <c r="D43" s="82">
        <v>2021</v>
      </c>
      <c r="E43" s="85" t="s">
        <v>120</v>
      </c>
    </row>
    <row r="44" spans="1:5" ht="29.25">
      <c r="A44" s="79"/>
      <c r="B44" s="79"/>
      <c r="C44" s="77" t="s">
        <v>103</v>
      </c>
      <c r="D44" s="82">
        <v>2021</v>
      </c>
      <c r="E44" s="85" t="s">
        <v>121</v>
      </c>
    </row>
    <row r="45" spans="1:5" ht="29.25">
      <c r="A45" s="79"/>
      <c r="B45" s="79"/>
      <c r="C45" s="77" t="s">
        <v>25</v>
      </c>
      <c r="D45" s="82">
        <v>2021</v>
      </c>
      <c r="E45" s="85" t="s">
        <v>122</v>
      </c>
    </row>
    <row r="46" spans="1:5" ht="29.25">
      <c r="A46" s="80"/>
      <c r="B46" s="80"/>
      <c r="C46" s="77" t="s">
        <v>82</v>
      </c>
      <c r="D46" s="82"/>
      <c r="E46" s="85" t="s">
        <v>123</v>
      </c>
    </row>
    <row r="47" spans="1:5" ht="29.25">
      <c r="A47" s="78">
        <v>8</v>
      </c>
      <c r="B47" s="78" t="s">
        <v>37</v>
      </c>
      <c r="C47" s="77" t="s">
        <v>22</v>
      </c>
      <c r="D47" s="82">
        <v>2020</v>
      </c>
      <c r="E47" s="85" t="s">
        <v>124</v>
      </c>
    </row>
    <row r="48" spans="1:5" ht="29.25">
      <c r="A48" s="79"/>
      <c r="B48" s="79"/>
      <c r="C48" s="77" t="s">
        <v>73</v>
      </c>
      <c r="D48" s="82">
        <v>2021</v>
      </c>
      <c r="E48" s="85" t="s">
        <v>125</v>
      </c>
    </row>
    <row r="49" spans="1:5" ht="29.25">
      <c r="A49" s="79"/>
      <c r="B49" s="79"/>
      <c r="C49" s="77" t="s">
        <v>75</v>
      </c>
      <c r="D49" s="82">
        <v>2021</v>
      </c>
      <c r="E49" s="85" t="s">
        <v>126</v>
      </c>
    </row>
    <row r="50" spans="1:5" ht="29.25">
      <c r="A50" s="79"/>
      <c r="B50" s="79"/>
      <c r="C50" s="77" t="s">
        <v>77</v>
      </c>
      <c r="D50" s="82">
        <v>2021</v>
      </c>
      <c r="E50" s="85" t="s">
        <v>299</v>
      </c>
    </row>
    <row r="51" spans="1:5" ht="29.25">
      <c r="A51" s="79"/>
      <c r="B51" s="79"/>
      <c r="C51" s="77" t="s">
        <v>103</v>
      </c>
      <c r="D51" s="82">
        <v>2021</v>
      </c>
      <c r="E51" s="85" t="s">
        <v>127</v>
      </c>
    </row>
    <row r="52" spans="1:5" ht="29.25">
      <c r="A52" s="79"/>
      <c r="B52" s="79"/>
      <c r="C52" s="77" t="s">
        <v>25</v>
      </c>
      <c r="D52" s="82">
        <v>2021</v>
      </c>
      <c r="E52" s="85" t="s">
        <v>128</v>
      </c>
    </row>
    <row r="53" spans="1:5" ht="29.25">
      <c r="A53" s="80"/>
      <c r="B53" s="80"/>
      <c r="C53" s="77" t="s">
        <v>82</v>
      </c>
      <c r="D53" s="82"/>
      <c r="E53" s="85" t="s">
        <v>129</v>
      </c>
    </row>
    <row r="54" spans="1:5" ht="29.25">
      <c r="A54" s="78">
        <v>9</v>
      </c>
      <c r="B54" s="78" t="s">
        <v>38</v>
      </c>
      <c r="C54" s="77" t="s">
        <v>22</v>
      </c>
      <c r="D54" s="82">
        <v>2020</v>
      </c>
      <c r="E54" s="85" t="s">
        <v>130</v>
      </c>
    </row>
    <row r="55" spans="1:5" ht="29.25">
      <c r="A55" s="79"/>
      <c r="B55" s="79"/>
      <c r="C55" s="77" t="s">
        <v>73</v>
      </c>
      <c r="D55" s="82">
        <v>2021</v>
      </c>
      <c r="E55" s="85" t="s">
        <v>131</v>
      </c>
    </row>
    <row r="56" spans="1:5" ht="29.25">
      <c r="A56" s="79"/>
      <c r="B56" s="79"/>
      <c r="C56" s="77" t="s">
        <v>75</v>
      </c>
      <c r="D56" s="82">
        <v>2021</v>
      </c>
      <c r="E56" s="85" t="s">
        <v>132</v>
      </c>
    </row>
    <row r="57" spans="1:5" ht="29.25">
      <c r="A57" s="79"/>
      <c r="B57" s="79"/>
      <c r="C57" s="77" t="s">
        <v>77</v>
      </c>
      <c r="D57" s="82">
        <v>2021</v>
      </c>
      <c r="E57" s="85" t="s">
        <v>300</v>
      </c>
    </row>
    <row r="58" spans="1:5" ht="29.25">
      <c r="A58" s="79"/>
      <c r="B58" s="79"/>
      <c r="C58" s="77" t="s">
        <v>103</v>
      </c>
      <c r="D58" s="82">
        <v>2021</v>
      </c>
      <c r="E58" s="85" t="s">
        <v>133</v>
      </c>
    </row>
    <row r="59" spans="1:5" ht="29.25">
      <c r="A59" s="79"/>
      <c r="B59" s="79"/>
      <c r="C59" s="77" t="s">
        <v>25</v>
      </c>
      <c r="D59" s="82">
        <v>2021</v>
      </c>
      <c r="E59" s="85" t="s">
        <v>134</v>
      </c>
    </row>
    <row r="60" spans="1:5" ht="29.25">
      <c r="A60" s="80"/>
      <c r="B60" s="80"/>
      <c r="C60" s="77" t="s">
        <v>82</v>
      </c>
      <c r="D60" s="82"/>
      <c r="E60" s="85" t="s">
        <v>135</v>
      </c>
    </row>
    <row r="61" spans="1:5" ht="29.25">
      <c r="A61" s="78">
        <v>10</v>
      </c>
      <c r="B61" s="78" t="s">
        <v>39</v>
      </c>
      <c r="C61" s="77" t="s">
        <v>22</v>
      </c>
      <c r="D61" s="82">
        <v>2020</v>
      </c>
      <c r="E61" s="85" t="s">
        <v>136</v>
      </c>
    </row>
    <row r="62" spans="1:5" ht="29.25">
      <c r="A62" s="79"/>
      <c r="B62" s="79"/>
      <c r="C62" s="77" t="s">
        <v>73</v>
      </c>
      <c r="D62" s="82">
        <v>2021</v>
      </c>
      <c r="E62" s="85" t="s">
        <v>137</v>
      </c>
    </row>
    <row r="63" spans="1:5" ht="29.25">
      <c r="A63" s="79"/>
      <c r="B63" s="79"/>
      <c r="C63" s="77" t="s">
        <v>75</v>
      </c>
      <c r="D63" s="82">
        <v>2021</v>
      </c>
      <c r="E63" s="85" t="s">
        <v>138</v>
      </c>
    </row>
    <row r="64" spans="1:5" ht="29.25">
      <c r="A64" s="79"/>
      <c r="B64" s="79"/>
      <c r="C64" s="77" t="s">
        <v>77</v>
      </c>
      <c r="D64" s="82">
        <v>2021</v>
      </c>
      <c r="E64" s="85" t="s">
        <v>296</v>
      </c>
    </row>
    <row r="65" spans="1:5" ht="29.25">
      <c r="A65" s="79"/>
      <c r="B65" s="79"/>
      <c r="C65" s="77" t="s">
        <v>103</v>
      </c>
      <c r="D65" s="82">
        <v>2021</v>
      </c>
      <c r="E65" s="85" t="s">
        <v>139</v>
      </c>
    </row>
    <row r="66" spans="1:5" ht="29.25">
      <c r="A66" s="79"/>
      <c r="B66" s="79"/>
      <c r="C66" s="77" t="s">
        <v>25</v>
      </c>
      <c r="D66" s="82">
        <v>2021</v>
      </c>
      <c r="E66" s="85" t="s">
        <v>140</v>
      </c>
    </row>
    <row r="67" spans="1:5" ht="29.25">
      <c r="A67" s="80"/>
      <c r="B67" s="80"/>
      <c r="C67" s="77" t="s">
        <v>82</v>
      </c>
      <c r="D67" s="82"/>
      <c r="E67" s="85" t="s">
        <v>141</v>
      </c>
    </row>
    <row r="68" spans="1:5" ht="29.25">
      <c r="A68" s="78">
        <v>11</v>
      </c>
      <c r="B68" s="78" t="s">
        <v>40</v>
      </c>
      <c r="C68" s="77" t="s">
        <v>22</v>
      </c>
      <c r="D68" s="82">
        <v>2020</v>
      </c>
      <c r="E68" s="85" t="s">
        <v>142</v>
      </c>
    </row>
    <row r="69" spans="1:5" ht="29.25">
      <c r="A69" s="79"/>
      <c r="B69" s="79"/>
      <c r="C69" s="77" t="s">
        <v>73</v>
      </c>
      <c r="D69" s="82">
        <v>2021</v>
      </c>
      <c r="E69" s="85" t="s">
        <v>143</v>
      </c>
    </row>
    <row r="70" spans="1:5" ht="29.25">
      <c r="A70" s="79"/>
      <c r="B70" s="79"/>
      <c r="C70" s="77" t="s">
        <v>75</v>
      </c>
      <c r="D70" s="82">
        <v>2021</v>
      </c>
      <c r="E70" s="85" t="s">
        <v>144</v>
      </c>
    </row>
    <row r="71" spans="1:5" ht="29.25">
      <c r="A71" s="79"/>
      <c r="B71" s="79"/>
      <c r="C71" s="77" t="s">
        <v>77</v>
      </c>
      <c r="D71" s="82">
        <v>2021</v>
      </c>
      <c r="E71" s="85" t="s">
        <v>297</v>
      </c>
    </row>
    <row r="72" spans="1:5" ht="29.25">
      <c r="A72" s="79"/>
      <c r="B72" s="79"/>
      <c r="C72" s="77" t="s">
        <v>103</v>
      </c>
      <c r="D72" s="82">
        <v>2021</v>
      </c>
      <c r="E72" s="85" t="s">
        <v>145</v>
      </c>
    </row>
    <row r="73" spans="1:5" ht="29.25">
      <c r="A73" s="79"/>
      <c r="B73" s="79"/>
      <c r="C73" s="77" t="s">
        <v>25</v>
      </c>
      <c r="D73" s="82">
        <v>2021</v>
      </c>
      <c r="E73" s="85" t="s">
        <v>146</v>
      </c>
    </row>
    <row r="74" spans="1:5" ht="29.25">
      <c r="A74" s="80"/>
      <c r="B74" s="80"/>
      <c r="C74" s="77" t="s">
        <v>82</v>
      </c>
      <c r="D74" s="82"/>
      <c r="E74" s="85" t="s">
        <v>147</v>
      </c>
    </row>
    <row r="75" spans="1:5" ht="29.25">
      <c r="A75" s="78">
        <v>12</v>
      </c>
      <c r="B75" s="78" t="s">
        <v>27</v>
      </c>
      <c r="C75" s="77" t="s">
        <v>22</v>
      </c>
      <c r="D75" s="82">
        <v>2021</v>
      </c>
      <c r="E75" s="85" t="s">
        <v>148</v>
      </c>
    </row>
    <row r="76" spans="1:5" ht="29.25">
      <c r="A76" s="79"/>
      <c r="B76" s="79"/>
      <c r="C76" s="77" t="s">
        <v>103</v>
      </c>
      <c r="D76" s="82">
        <v>2020</v>
      </c>
      <c r="E76" s="85" t="s">
        <v>149</v>
      </c>
    </row>
    <row r="77" spans="1:5" ht="29.25">
      <c r="A77" s="79"/>
      <c r="B77" s="79"/>
      <c r="C77" s="77" t="s">
        <v>73</v>
      </c>
      <c r="D77" s="82">
        <v>2022</v>
      </c>
      <c r="E77" s="85" t="s">
        <v>150</v>
      </c>
    </row>
    <row r="78" spans="1:5" ht="29.25">
      <c r="A78" s="79"/>
      <c r="B78" s="79"/>
      <c r="C78" s="77" t="s">
        <v>75</v>
      </c>
      <c r="D78" s="82">
        <v>2022</v>
      </c>
      <c r="E78" s="85" t="s">
        <v>151</v>
      </c>
    </row>
    <row r="79" spans="1:5" ht="29.25">
      <c r="A79" s="79"/>
      <c r="B79" s="79"/>
      <c r="C79" s="77" t="s">
        <v>77</v>
      </c>
      <c r="D79" s="82">
        <v>2022</v>
      </c>
      <c r="E79" s="85" t="s">
        <v>298</v>
      </c>
    </row>
    <row r="80" spans="1:5" ht="29.25">
      <c r="A80" s="79"/>
      <c r="B80" s="79"/>
      <c r="C80" s="77" t="s">
        <v>25</v>
      </c>
      <c r="D80" s="82">
        <v>2022</v>
      </c>
      <c r="E80" s="85" t="s">
        <v>152</v>
      </c>
    </row>
    <row r="81" spans="1:5" ht="29.25">
      <c r="A81" s="79"/>
      <c r="B81" s="79"/>
      <c r="C81" s="77" t="s">
        <v>25</v>
      </c>
      <c r="D81" s="82">
        <v>2020</v>
      </c>
      <c r="E81" s="85" t="s">
        <v>153</v>
      </c>
    </row>
    <row r="82" spans="1:5" ht="29.25">
      <c r="A82" s="80"/>
      <c r="B82" s="80"/>
      <c r="C82" s="77" t="s">
        <v>82</v>
      </c>
      <c r="D82" s="82"/>
      <c r="E82" s="85" t="s">
        <v>154</v>
      </c>
    </row>
    <row r="83" spans="1:5" ht="29.25">
      <c r="A83" s="78">
        <v>13</v>
      </c>
      <c r="B83" s="78" t="s">
        <v>41</v>
      </c>
      <c r="C83" s="77" t="s">
        <v>22</v>
      </c>
      <c r="D83" s="82">
        <v>2020</v>
      </c>
      <c r="E83" s="85" t="s">
        <v>155</v>
      </c>
    </row>
    <row r="84" spans="1:5" ht="29.25">
      <c r="A84" s="79"/>
      <c r="B84" s="79"/>
      <c r="C84" s="77" t="s">
        <v>73</v>
      </c>
      <c r="D84" s="82">
        <v>2021</v>
      </c>
      <c r="E84" s="85" t="s">
        <v>156</v>
      </c>
    </row>
    <row r="85" spans="1:5" ht="29.25">
      <c r="A85" s="79"/>
      <c r="B85" s="79"/>
      <c r="C85" s="77" t="s">
        <v>75</v>
      </c>
      <c r="D85" s="82">
        <v>2021</v>
      </c>
      <c r="E85" s="85" t="s">
        <v>157</v>
      </c>
    </row>
    <row r="86" spans="1:5" ht="29.25">
      <c r="A86" s="79"/>
      <c r="B86" s="79"/>
      <c r="C86" s="77" t="s">
        <v>77</v>
      </c>
      <c r="D86" s="82">
        <v>2021</v>
      </c>
      <c r="E86" s="85" t="s">
        <v>293</v>
      </c>
    </row>
    <row r="87" spans="1:5" ht="29.25">
      <c r="A87" s="79"/>
      <c r="B87" s="79"/>
      <c r="C87" s="77" t="s">
        <v>103</v>
      </c>
      <c r="D87" s="82">
        <v>2021</v>
      </c>
      <c r="E87" s="85" t="s">
        <v>158</v>
      </c>
    </row>
    <row r="88" spans="1:5" ht="29.25">
      <c r="A88" s="79"/>
      <c r="B88" s="79"/>
      <c r="C88" s="77" t="s">
        <v>25</v>
      </c>
      <c r="D88" s="82">
        <v>2021</v>
      </c>
      <c r="E88" s="85" t="s">
        <v>159</v>
      </c>
    </row>
    <row r="89" spans="1:5" ht="29.25">
      <c r="A89" s="80"/>
      <c r="B89" s="80"/>
      <c r="C89" s="77" t="s">
        <v>82</v>
      </c>
      <c r="D89" s="82"/>
      <c r="E89" s="85" t="s">
        <v>160</v>
      </c>
    </row>
    <row r="90" spans="1:5" ht="29.25">
      <c r="A90" s="78">
        <v>14</v>
      </c>
      <c r="B90" s="78" t="s">
        <v>21</v>
      </c>
      <c r="C90" s="77" t="s">
        <v>22</v>
      </c>
      <c r="D90" s="82">
        <v>2020</v>
      </c>
      <c r="E90" s="85" t="s">
        <v>161</v>
      </c>
    </row>
    <row r="91" spans="1:5" ht="29.25">
      <c r="A91" s="79"/>
      <c r="B91" s="79"/>
      <c r="C91" s="77" t="s">
        <v>75</v>
      </c>
      <c r="D91" s="82">
        <v>2021</v>
      </c>
      <c r="E91" s="85" t="s">
        <v>162</v>
      </c>
    </row>
    <row r="92" spans="1:5" ht="29.25">
      <c r="A92" s="79"/>
      <c r="B92" s="79"/>
      <c r="C92" s="77" t="s">
        <v>77</v>
      </c>
      <c r="D92" s="82">
        <v>2021</v>
      </c>
      <c r="E92" s="85" t="s">
        <v>294</v>
      </c>
    </row>
    <row r="93" spans="1:5" ht="29.25">
      <c r="A93" s="79"/>
      <c r="B93" s="79"/>
      <c r="C93" s="77" t="s">
        <v>25</v>
      </c>
      <c r="D93" s="82">
        <v>2021</v>
      </c>
      <c r="E93" s="85" t="s">
        <v>163</v>
      </c>
    </row>
    <row r="94" spans="1:5" ht="29.25">
      <c r="A94" s="80"/>
      <c r="B94" s="80"/>
      <c r="C94" s="77" t="s">
        <v>82</v>
      </c>
      <c r="D94" s="82"/>
      <c r="E94" s="85" t="s">
        <v>164</v>
      </c>
    </row>
    <row r="95" spans="1:5" ht="29.25">
      <c r="A95" s="78">
        <v>15</v>
      </c>
      <c r="B95" s="78" t="s">
        <v>42</v>
      </c>
      <c r="C95" s="77" t="s">
        <v>22</v>
      </c>
      <c r="D95" s="82">
        <v>2020</v>
      </c>
      <c r="E95" s="85" t="s">
        <v>165</v>
      </c>
    </row>
    <row r="96" spans="1:5" ht="29.25">
      <c r="A96" s="79"/>
      <c r="B96" s="79"/>
      <c r="C96" s="77" t="s">
        <v>73</v>
      </c>
      <c r="D96" s="82">
        <v>2021</v>
      </c>
      <c r="E96" s="85" t="s">
        <v>166</v>
      </c>
    </row>
    <row r="97" spans="1:5" ht="29.25">
      <c r="A97" s="79"/>
      <c r="B97" s="79"/>
      <c r="C97" s="77" t="s">
        <v>75</v>
      </c>
      <c r="D97" s="82">
        <v>2021</v>
      </c>
      <c r="E97" s="85" t="s">
        <v>167</v>
      </c>
    </row>
    <row r="98" spans="1:5" ht="29.25">
      <c r="A98" s="79"/>
      <c r="B98" s="79"/>
      <c r="C98" s="77" t="s">
        <v>77</v>
      </c>
      <c r="D98" s="82">
        <v>2021</v>
      </c>
      <c r="E98" s="85" t="s">
        <v>295</v>
      </c>
    </row>
    <row r="99" spans="1:5" ht="29.25">
      <c r="A99" s="79"/>
      <c r="B99" s="79"/>
      <c r="C99" s="77" t="s">
        <v>103</v>
      </c>
      <c r="D99" s="82">
        <v>2021</v>
      </c>
      <c r="E99" s="85" t="s">
        <v>168</v>
      </c>
    </row>
    <row r="100" spans="1:5" ht="29.25">
      <c r="A100" s="79"/>
      <c r="B100" s="79"/>
      <c r="C100" s="77" t="s">
        <v>25</v>
      </c>
      <c r="D100" s="82">
        <v>2021</v>
      </c>
      <c r="E100" s="85" t="s">
        <v>169</v>
      </c>
    </row>
    <row r="101" spans="1:5" ht="29.25">
      <c r="A101" s="80"/>
      <c r="B101" s="80"/>
      <c r="C101" s="77" t="s">
        <v>82</v>
      </c>
      <c r="D101" s="82"/>
      <c r="E101" s="85" t="s">
        <v>170</v>
      </c>
    </row>
    <row r="102" spans="1:5" ht="29.25">
      <c r="A102" s="78">
        <v>16</v>
      </c>
      <c r="B102" s="78" t="s">
        <v>57</v>
      </c>
      <c r="C102" s="77" t="s">
        <v>22</v>
      </c>
      <c r="D102" s="82">
        <v>2022</v>
      </c>
      <c r="E102" s="85" t="s">
        <v>171</v>
      </c>
    </row>
    <row r="103" spans="1:5" ht="29.25">
      <c r="A103" s="79"/>
      <c r="B103" s="79"/>
      <c r="C103" s="77" t="s">
        <v>73</v>
      </c>
      <c r="D103" s="82">
        <v>2022</v>
      </c>
      <c r="E103" s="85" t="s">
        <v>172</v>
      </c>
    </row>
    <row r="104" spans="1:5" ht="29.25">
      <c r="A104" s="79"/>
      <c r="B104" s="79"/>
      <c r="C104" s="77" t="s">
        <v>75</v>
      </c>
      <c r="D104" s="82">
        <v>2022</v>
      </c>
      <c r="E104" s="85" t="s">
        <v>173</v>
      </c>
    </row>
    <row r="105" spans="1:5" ht="29.25">
      <c r="A105" s="79"/>
      <c r="B105" s="79"/>
      <c r="C105" s="77" t="s">
        <v>77</v>
      </c>
      <c r="D105" s="82">
        <v>2022</v>
      </c>
      <c r="E105" s="85" t="s">
        <v>174</v>
      </c>
    </row>
    <row r="106" spans="1:5" ht="29.25">
      <c r="A106" s="79"/>
      <c r="B106" s="79"/>
      <c r="C106" s="77" t="s">
        <v>25</v>
      </c>
      <c r="D106" s="82">
        <v>2022</v>
      </c>
      <c r="E106" s="85" t="s">
        <v>175</v>
      </c>
    </row>
    <row r="107" spans="1:5" ht="29.25">
      <c r="A107" s="80"/>
      <c r="B107" s="80"/>
      <c r="C107" s="77" t="s">
        <v>82</v>
      </c>
      <c r="D107" s="82"/>
      <c r="E107" s="85" t="s">
        <v>176</v>
      </c>
    </row>
    <row r="108" spans="1:5" ht="29.25">
      <c r="A108" s="78">
        <v>17</v>
      </c>
      <c r="B108" s="78" t="s">
        <v>43</v>
      </c>
      <c r="C108" s="77" t="s">
        <v>22</v>
      </c>
      <c r="D108" s="82">
        <v>2021</v>
      </c>
      <c r="E108" s="85" t="s">
        <v>177</v>
      </c>
    </row>
    <row r="109" spans="1:5" ht="29.25">
      <c r="A109" s="79"/>
      <c r="B109" s="79"/>
      <c r="C109" s="77" t="s">
        <v>73</v>
      </c>
      <c r="D109" s="82">
        <v>2022</v>
      </c>
      <c r="E109" s="85" t="s">
        <v>178</v>
      </c>
    </row>
    <row r="110" spans="1:5" ht="29.25">
      <c r="A110" s="79"/>
      <c r="B110" s="79"/>
      <c r="C110" s="77" t="s">
        <v>75</v>
      </c>
      <c r="D110" s="82">
        <v>2022</v>
      </c>
      <c r="E110" s="85" t="s">
        <v>179</v>
      </c>
    </row>
    <row r="111" spans="1:5" ht="29.25">
      <c r="A111" s="79"/>
      <c r="B111" s="79"/>
      <c r="C111" s="77" t="s">
        <v>77</v>
      </c>
      <c r="D111" s="82">
        <v>2022</v>
      </c>
      <c r="E111" s="85" t="s">
        <v>180</v>
      </c>
    </row>
    <row r="112" spans="1:5" ht="29.25">
      <c r="A112" s="79"/>
      <c r="B112" s="79"/>
      <c r="C112" s="77" t="s">
        <v>25</v>
      </c>
      <c r="D112" s="82">
        <v>2022</v>
      </c>
      <c r="E112" s="85" t="s">
        <v>181</v>
      </c>
    </row>
    <row r="113" spans="1:5" ht="29.25">
      <c r="A113" s="80"/>
      <c r="B113" s="80"/>
      <c r="C113" s="77" t="s">
        <v>82</v>
      </c>
      <c r="D113" s="82"/>
      <c r="E113" s="85" t="s">
        <v>182</v>
      </c>
    </row>
    <row r="114" spans="1:5" ht="29.25">
      <c r="A114" s="78">
        <v>18</v>
      </c>
      <c r="B114" s="78" t="s">
        <v>58</v>
      </c>
      <c r="C114" s="77" t="s">
        <v>22</v>
      </c>
      <c r="D114" s="82">
        <v>2022</v>
      </c>
      <c r="E114" s="85" t="s">
        <v>183</v>
      </c>
    </row>
    <row r="115" spans="1:5" ht="29.25">
      <c r="A115" s="79"/>
      <c r="B115" s="79"/>
      <c r="C115" s="77" t="s">
        <v>73</v>
      </c>
      <c r="D115" s="82">
        <v>2022</v>
      </c>
      <c r="E115" s="85" t="s">
        <v>184</v>
      </c>
    </row>
    <row r="116" spans="1:5" ht="29.25">
      <c r="A116" s="79"/>
      <c r="B116" s="79"/>
      <c r="C116" s="77" t="s">
        <v>75</v>
      </c>
      <c r="D116" s="82">
        <v>2022</v>
      </c>
      <c r="E116" s="85" t="s">
        <v>185</v>
      </c>
    </row>
    <row r="117" spans="1:5" ht="29.25">
      <c r="A117" s="79"/>
      <c r="B117" s="79"/>
      <c r="C117" s="77" t="s">
        <v>77</v>
      </c>
      <c r="D117" s="82">
        <v>2022</v>
      </c>
      <c r="E117" s="85" t="s">
        <v>186</v>
      </c>
    </row>
    <row r="118" spans="1:5" ht="29.25">
      <c r="A118" s="79"/>
      <c r="B118" s="79"/>
      <c r="C118" s="77" t="s">
        <v>25</v>
      </c>
      <c r="D118" s="82">
        <v>2022</v>
      </c>
      <c r="E118" s="85" t="s">
        <v>187</v>
      </c>
    </row>
    <row r="119" spans="1:5" ht="29.25">
      <c r="A119" s="80"/>
      <c r="B119" s="80"/>
      <c r="C119" s="77" t="s">
        <v>82</v>
      </c>
      <c r="D119" s="82"/>
      <c r="E119" s="85" t="s">
        <v>188</v>
      </c>
    </row>
    <row r="120" spans="1:5" ht="29.25">
      <c r="A120" s="78">
        <v>19</v>
      </c>
      <c r="B120" s="78" t="s">
        <v>44</v>
      </c>
      <c r="C120" s="77" t="s">
        <v>22</v>
      </c>
      <c r="D120" s="82">
        <v>2021</v>
      </c>
      <c r="E120" s="85" t="s">
        <v>189</v>
      </c>
    </row>
    <row r="121" spans="1:5" ht="29.25">
      <c r="A121" s="79"/>
      <c r="B121" s="79"/>
      <c r="C121" s="77" t="s">
        <v>73</v>
      </c>
      <c r="D121" s="82">
        <v>2022</v>
      </c>
      <c r="E121" s="85" t="s">
        <v>190</v>
      </c>
    </row>
    <row r="122" spans="1:5">
      <c r="A122" s="79"/>
      <c r="B122" s="79"/>
      <c r="C122" s="77" t="s">
        <v>75</v>
      </c>
      <c r="D122" s="82">
        <v>2022</v>
      </c>
      <c r="E122" s="85" t="s">
        <v>288</v>
      </c>
    </row>
    <row r="123" spans="1:5" ht="29.25">
      <c r="A123" s="79"/>
      <c r="B123" s="79"/>
      <c r="C123" s="77" t="s">
        <v>77</v>
      </c>
      <c r="D123" s="82">
        <v>2022</v>
      </c>
      <c r="E123" s="90" t="s">
        <v>289</v>
      </c>
    </row>
    <row r="124" spans="1:5" ht="29.25">
      <c r="A124" s="79"/>
      <c r="B124" s="79"/>
      <c r="C124" s="77" t="s">
        <v>25</v>
      </c>
      <c r="D124" s="82">
        <v>2022</v>
      </c>
      <c r="E124" s="85" t="s">
        <v>191</v>
      </c>
    </row>
    <row r="125" spans="1:5" ht="29.25">
      <c r="A125" s="80"/>
      <c r="B125" s="80"/>
      <c r="C125" s="77" t="s">
        <v>82</v>
      </c>
      <c r="D125" s="82"/>
      <c r="E125" s="85" t="s">
        <v>192</v>
      </c>
    </row>
    <row r="126" spans="1:5" ht="29.25">
      <c r="A126" s="78">
        <v>20</v>
      </c>
      <c r="B126" s="78" t="s">
        <v>45</v>
      </c>
      <c r="C126" s="77" t="s">
        <v>22</v>
      </c>
      <c r="D126" s="82">
        <v>2021</v>
      </c>
      <c r="E126" s="85" t="s">
        <v>193</v>
      </c>
    </row>
    <row r="127" spans="1:5" ht="29.25">
      <c r="A127" s="79"/>
      <c r="B127" s="79"/>
      <c r="C127" s="77" t="s">
        <v>73</v>
      </c>
      <c r="D127" s="82">
        <v>2022</v>
      </c>
      <c r="E127" s="85" t="s">
        <v>194</v>
      </c>
    </row>
    <row r="128" spans="1:5" ht="29.25">
      <c r="A128" s="79"/>
      <c r="B128" s="79"/>
      <c r="C128" s="77" t="s">
        <v>75</v>
      </c>
      <c r="D128" s="82">
        <v>2022</v>
      </c>
      <c r="E128" s="85" t="s">
        <v>195</v>
      </c>
    </row>
    <row r="129" spans="1:5" ht="29.25">
      <c r="A129" s="79"/>
      <c r="B129" s="79"/>
      <c r="C129" s="77" t="s">
        <v>77</v>
      </c>
      <c r="D129" s="82">
        <v>2022</v>
      </c>
      <c r="E129" s="85" t="s">
        <v>290</v>
      </c>
    </row>
    <row r="130" spans="1:5" ht="29.25">
      <c r="A130" s="79"/>
      <c r="B130" s="79"/>
      <c r="C130" s="77" t="s">
        <v>25</v>
      </c>
      <c r="D130" s="82">
        <v>2022</v>
      </c>
      <c r="E130" s="85" t="s">
        <v>196</v>
      </c>
    </row>
    <row r="131" spans="1:5" ht="29.25">
      <c r="A131" s="80"/>
      <c r="B131" s="80"/>
      <c r="C131" s="77" t="s">
        <v>82</v>
      </c>
      <c r="D131" s="82"/>
      <c r="E131" s="85" t="s">
        <v>197</v>
      </c>
    </row>
    <row r="132" spans="1:5" ht="29.25">
      <c r="A132" s="78">
        <v>21</v>
      </c>
      <c r="B132" s="78" t="s">
        <v>46</v>
      </c>
      <c r="C132" s="77" t="s">
        <v>22</v>
      </c>
      <c r="D132" s="82">
        <v>2021</v>
      </c>
      <c r="E132" s="85" t="s">
        <v>198</v>
      </c>
    </row>
    <row r="133" spans="1:5" ht="29.25">
      <c r="A133" s="79"/>
      <c r="B133" s="79"/>
      <c r="C133" s="77" t="s">
        <v>73</v>
      </c>
      <c r="D133" s="82">
        <v>2022</v>
      </c>
      <c r="E133" s="85" t="s">
        <v>199</v>
      </c>
    </row>
    <row r="134" spans="1:5" ht="29.25">
      <c r="A134" s="79"/>
      <c r="B134" s="79"/>
      <c r="C134" s="77" t="s">
        <v>75</v>
      </c>
      <c r="D134" s="82">
        <v>2022</v>
      </c>
      <c r="E134" s="85" t="s">
        <v>200</v>
      </c>
    </row>
    <row r="135" spans="1:5" ht="29.25">
      <c r="A135" s="79"/>
      <c r="B135" s="79"/>
      <c r="C135" s="77" t="s">
        <v>77</v>
      </c>
      <c r="D135" s="82">
        <v>2022</v>
      </c>
      <c r="E135" s="85" t="s">
        <v>291</v>
      </c>
    </row>
    <row r="136" spans="1:5" ht="29.25">
      <c r="A136" s="79"/>
      <c r="B136" s="79"/>
      <c r="C136" s="77" t="s">
        <v>25</v>
      </c>
      <c r="D136" s="82">
        <v>2022</v>
      </c>
      <c r="E136" s="85" t="s">
        <v>201</v>
      </c>
    </row>
    <row r="137" spans="1:5" ht="29.25">
      <c r="A137" s="80"/>
      <c r="B137" s="80"/>
      <c r="C137" s="77" t="s">
        <v>82</v>
      </c>
      <c r="D137" s="82"/>
      <c r="E137" s="85" t="s">
        <v>202</v>
      </c>
    </row>
    <row r="138" spans="1:5" ht="29.25">
      <c r="A138" s="78">
        <v>22</v>
      </c>
      <c r="B138" s="78" t="s">
        <v>59</v>
      </c>
      <c r="C138" s="77" t="s">
        <v>22</v>
      </c>
      <c r="D138" s="82">
        <v>2022</v>
      </c>
      <c r="E138" s="85" t="s">
        <v>203</v>
      </c>
    </row>
    <row r="139" spans="1:5" ht="29.25">
      <c r="A139" s="79"/>
      <c r="B139" s="79"/>
      <c r="C139" s="77" t="s">
        <v>73</v>
      </c>
      <c r="D139" s="82">
        <v>2022</v>
      </c>
      <c r="E139" s="85" t="s">
        <v>204</v>
      </c>
    </row>
    <row r="140" spans="1:5" ht="29.25">
      <c r="A140" s="79"/>
      <c r="B140" s="79"/>
      <c r="C140" s="77" t="s">
        <v>75</v>
      </c>
      <c r="D140" s="82">
        <v>2022</v>
      </c>
      <c r="E140" s="85" t="s">
        <v>205</v>
      </c>
    </row>
    <row r="141" spans="1:5" ht="29.25">
      <c r="A141" s="79"/>
      <c r="B141" s="79"/>
      <c r="C141" s="77" t="s">
        <v>77</v>
      </c>
      <c r="D141" s="82">
        <v>2022</v>
      </c>
      <c r="E141" s="85" t="s">
        <v>206</v>
      </c>
    </row>
    <row r="142" spans="1:5" ht="29.25">
      <c r="A142" s="79"/>
      <c r="B142" s="79"/>
      <c r="C142" s="77" t="s">
        <v>95</v>
      </c>
      <c r="D142" s="82">
        <v>2022</v>
      </c>
      <c r="E142" s="85" t="s">
        <v>207</v>
      </c>
    </row>
    <row r="143" spans="1:5" ht="29.25">
      <c r="A143" s="79"/>
      <c r="B143" s="79"/>
      <c r="C143" s="77" t="s">
        <v>25</v>
      </c>
      <c r="D143" s="82">
        <v>2022</v>
      </c>
      <c r="E143" s="85" t="s">
        <v>208</v>
      </c>
    </row>
    <row r="144" spans="1:5" ht="29.25">
      <c r="A144" s="80"/>
      <c r="B144" s="80"/>
      <c r="C144" s="77" t="s">
        <v>82</v>
      </c>
      <c r="D144" s="82"/>
      <c r="E144" s="85" t="s">
        <v>209</v>
      </c>
    </row>
    <row r="145" spans="1:5" ht="29.25">
      <c r="A145" s="78">
        <v>23</v>
      </c>
      <c r="B145" s="78" t="s">
        <v>60</v>
      </c>
      <c r="C145" s="77" t="s">
        <v>22</v>
      </c>
      <c r="D145" s="82">
        <v>2022</v>
      </c>
      <c r="E145" s="85" t="s">
        <v>210</v>
      </c>
    </row>
    <row r="146" spans="1:5" ht="29.25">
      <c r="A146" s="79"/>
      <c r="B146" s="79"/>
      <c r="C146" s="77" t="s">
        <v>73</v>
      </c>
      <c r="D146" s="82">
        <v>2022</v>
      </c>
      <c r="E146" s="85" t="s">
        <v>211</v>
      </c>
    </row>
    <row r="147" spans="1:5" ht="29.25">
      <c r="A147" s="79"/>
      <c r="B147" s="79"/>
      <c r="C147" s="77" t="s">
        <v>75</v>
      </c>
      <c r="D147" s="82">
        <v>2022</v>
      </c>
      <c r="E147" s="85" t="s">
        <v>212</v>
      </c>
    </row>
    <row r="148" spans="1:5" ht="29.25">
      <c r="A148" s="79"/>
      <c r="B148" s="79"/>
      <c r="C148" s="77" t="s">
        <v>77</v>
      </c>
      <c r="D148" s="82">
        <v>2022</v>
      </c>
      <c r="E148" s="85" t="s">
        <v>213</v>
      </c>
    </row>
    <row r="149" spans="1:5" ht="29.25">
      <c r="A149" s="79"/>
      <c r="B149" s="79"/>
      <c r="C149" s="77" t="s">
        <v>25</v>
      </c>
      <c r="D149" s="82">
        <v>2022</v>
      </c>
      <c r="E149" s="85" t="s">
        <v>214</v>
      </c>
    </row>
    <row r="150" spans="1:5" ht="29.25">
      <c r="A150" s="80"/>
      <c r="B150" s="80"/>
      <c r="C150" s="77" t="s">
        <v>82</v>
      </c>
      <c r="D150" s="82"/>
      <c r="E150" s="85" t="s">
        <v>215</v>
      </c>
    </row>
    <row r="151" spans="1:5" ht="29.25">
      <c r="A151" s="78">
        <v>24</v>
      </c>
      <c r="B151" s="78" t="s">
        <v>61</v>
      </c>
      <c r="C151" s="77" t="s">
        <v>22</v>
      </c>
      <c r="D151" s="82">
        <v>2022</v>
      </c>
      <c r="E151" s="85" t="s">
        <v>216</v>
      </c>
    </row>
    <row r="152" spans="1:5" ht="29.25">
      <c r="A152" s="79"/>
      <c r="B152" s="79"/>
      <c r="C152" s="77" t="s">
        <v>73</v>
      </c>
      <c r="D152" s="82">
        <v>2022</v>
      </c>
      <c r="E152" s="85" t="s">
        <v>217</v>
      </c>
    </row>
    <row r="153" spans="1:5" ht="29.25">
      <c r="A153" s="79"/>
      <c r="B153" s="79"/>
      <c r="C153" s="77" t="s">
        <v>75</v>
      </c>
      <c r="D153" s="82">
        <v>2022</v>
      </c>
      <c r="E153" s="85" t="s">
        <v>218</v>
      </c>
    </row>
    <row r="154" spans="1:5" ht="29.25">
      <c r="A154" s="79"/>
      <c r="B154" s="79"/>
      <c r="C154" s="77" t="s">
        <v>77</v>
      </c>
      <c r="D154" s="82">
        <v>2022</v>
      </c>
      <c r="E154" s="85" t="s">
        <v>219</v>
      </c>
    </row>
    <row r="155" spans="1:5" ht="29.25">
      <c r="A155" s="79"/>
      <c r="B155" s="79"/>
      <c r="C155" s="77" t="s">
        <v>25</v>
      </c>
      <c r="D155" s="82">
        <v>2022</v>
      </c>
      <c r="E155" s="85" t="s">
        <v>220</v>
      </c>
    </row>
    <row r="156" spans="1:5" ht="29.25">
      <c r="A156" s="80"/>
      <c r="B156" s="80"/>
      <c r="C156" s="77" t="s">
        <v>82</v>
      </c>
      <c r="D156" s="82"/>
      <c r="E156" s="85" t="s">
        <v>221</v>
      </c>
    </row>
    <row r="157" spans="1:5" ht="29.25">
      <c r="A157" s="78">
        <v>25</v>
      </c>
      <c r="B157" s="78" t="s">
        <v>62</v>
      </c>
      <c r="C157" s="77" t="s">
        <v>22</v>
      </c>
      <c r="D157" s="82">
        <v>2022</v>
      </c>
      <c r="E157" s="85" t="s">
        <v>222</v>
      </c>
    </row>
    <row r="158" spans="1:5" ht="29.25">
      <c r="A158" s="79"/>
      <c r="B158" s="79"/>
      <c r="C158" s="77" t="s">
        <v>73</v>
      </c>
      <c r="D158" s="82">
        <v>2022</v>
      </c>
      <c r="E158" s="85" t="s">
        <v>223</v>
      </c>
    </row>
    <row r="159" spans="1:5" ht="29.25">
      <c r="A159" s="79"/>
      <c r="B159" s="79"/>
      <c r="C159" s="77" t="s">
        <v>75</v>
      </c>
      <c r="D159" s="82">
        <v>2022</v>
      </c>
      <c r="E159" s="85" t="s">
        <v>224</v>
      </c>
    </row>
    <row r="160" spans="1:5" ht="29.25">
      <c r="A160" s="79"/>
      <c r="B160" s="79"/>
      <c r="C160" s="77" t="s">
        <v>77</v>
      </c>
      <c r="D160" s="82">
        <v>2022</v>
      </c>
      <c r="E160" s="85" t="s">
        <v>225</v>
      </c>
    </row>
    <row r="161" spans="1:5" ht="29.25">
      <c r="A161" s="79"/>
      <c r="B161" s="79"/>
      <c r="C161" s="77" t="s">
        <v>25</v>
      </c>
      <c r="D161" s="82">
        <v>2022</v>
      </c>
      <c r="E161" s="85" t="s">
        <v>226</v>
      </c>
    </row>
    <row r="162" spans="1:5" ht="29.25">
      <c r="A162" s="80"/>
      <c r="B162" s="80"/>
      <c r="C162" s="77" t="s">
        <v>82</v>
      </c>
      <c r="D162" s="82"/>
      <c r="E162" s="85" t="s">
        <v>227</v>
      </c>
    </row>
    <row r="163" spans="1:5" ht="29.25">
      <c r="A163" s="78">
        <v>26</v>
      </c>
      <c r="B163" s="78" t="s">
        <v>63</v>
      </c>
      <c r="C163" s="77" t="s">
        <v>22</v>
      </c>
      <c r="D163" s="82">
        <v>2022</v>
      </c>
      <c r="E163" s="85" t="s">
        <v>228</v>
      </c>
    </row>
    <row r="164" spans="1:5" ht="29.25">
      <c r="A164" s="79"/>
      <c r="B164" s="79"/>
      <c r="C164" s="77" t="s">
        <v>73</v>
      </c>
      <c r="D164" s="82">
        <v>2022</v>
      </c>
      <c r="E164" s="85" t="s">
        <v>229</v>
      </c>
    </row>
    <row r="165" spans="1:5" ht="29.25">
      <c r="A165" s="79"/>
      <c r="B165" s="79"/>
      <c r="C165" s="77" t="s">
        <v>75</v>
      </c>
      <c r="D165" s="82">
        <v>2022</v>
      </c>
      <c r="E165" s="85" t="s">
        <v>230</v>
      </c>
    </row>
    <row r="166" spans="1:5" ht="29.25">
      <c r="A166" s="79"/>
      <c r="B166" s="79"/>
      <c r="C166" s="77" t="s">
        <v>77</v>
      </c>
      <c r="D166" s="82">
        <v>2022</v>
      </c>
      <c r="E166" s="85" t="s">
        <v>231</v>
      </c>
    </row>
    <row r="167" spans="1:5" ht="29.25">
      <c r="A167" s="79"/>
      <c r="B167" s="79"/>
      <c r="C167" s="77" t="s">
        <v>25</v>
      </c>
      <c r="D167" s="82">
        <v>2022</v>
      </c>
      <c r="E167" s="85" t="s">
        <v>232</v>
      </c>
    </row>
    <row r="168" spans="1:5" ht="29.25">
      <c r="A168" s="80"/>
      <c r="B168" s="80"/>
      <c r="C168" s="77" t="s">
        <v>82</v>
      </c>
      <c r="D168" s="82"/>
      <c r="E168" s="85" t="s">
        <v>233</v>
      </c>
    </row>
    <row r="169" spans="1:5" ht="29.25">
      <c r="A169" s="78">
        <v>27</v>
      </c>
      <c r="B169" s="78" t="s">
        <v>64</v>
      </c>
      <c r="C169" s="77" t="s">
        <v>22</v>
      </c>
      <c r="D169" s="82">
        <v>2022</v>
      </c>
      <c r="E169" s="85" t="s">
        <v>234</v>
      </c>
    </row>
    <row r="170" spans="1:5" ht="29.25">
      <c r="A170" s="79"/>
      <c r="B170" s="79"/>
      <c r="C170" s="77" t="s">
        <v>73</v>
      </c>
      <c r="D170" s="82">
        <v>2022</v>
      </c>
      <c r="E170" s="85" t="s">
        <v>235</v>
      </c>
    </row>
    <row r="171" spans="1:5" ht="29.25">
      <c r="A171" s="79"/>
      <c r="B171" s="79"/>
      <c r="C171" s="77" t="s">
        <v>75</v>
      </c>
      <c r="D171" s="82">
        <v>2022</v>
      </c>
      <c r="E171" s="85" t="s">
        <v>236</v>
      </c>
    </row>
    <row r="172" spans="1:5" ht="29.25">
      <c r="A172" s="79"/>
      <c r="B172" s="79"/>
      <c r="C172" s="77" t="s">
        <v>77</v>
      </c>
      <c r="D172" s="82">
        <v>2022</v>
      </c>
      <c r="E172" s="85" t="s">
        <v>237</v>
      </c>
    </row>
    <row r="173" spans="1:5" ht="29.25">
      <c r="A173" s="79"/>
      <c r="B173" s="79"/>
      <c r="C173" s="77" t="s">
        <v>25</v>
      </c>
      <c r="D173" s="82">
        <v>2022</v>
      </c>
      <c r="E173" s="85" t="s">
        <v>238</v>
      </c>
    </row>
    <row r="174" spans="1:5" ht="29.25">
      <c r="A174" s="80"/>
      <c r="B174" s="80"/>
      <c r="C174" s="77" t="s">
        <v>82</v>
      </c>
      <c r="D174" s="82"/>
      <c r="E174" s="85" t="s">
        <v>239</v>
      </c>
    </row>
    <row r="175" spans="1:5" ht="29.25">
      <c r="A175" s="78">
        <v>28</v>
      </c>
      <c r="B175" s="78" t="s">
        <v>47</v>
      </c>
      <c r="C175" s="77" t="s">
        <v>22</v>
      </c>
      <c r="D175" s="82">
        <v>2021</v>
      </c>
      <c r="E175" s="85" t="s">
        <v>240</v>
      </c>
    </row>
    <row r="176" spans="1:5" ht="29.25">
      <c r="A176" s="79"/>
      <c r="B176" s="79"/>
      <c r="C176" s="77" t="s">
        <v>73</v>
      </c>
      <c r="D176" s="82">
        <v>2022</v>
      </c>
      <c r="E176" s="85" t="s">
        <v>241</v>
      </c>
    </row>
    <row r="177" spans="1:5" ht="29.25">
      <c r="A177" s="79"/>
      <c r="B177" s="79"/>
      <c r="C177" s="77" t="s">
        <v>75</v>
      </c>
      <c r="D177" s="82">
        <v>2022</v>
      </c>
      <c r="E177" s="85" t="s">
        <v>242</v>
      </c>
    </row>
    <row r="178" spans="1:5" ht="29.25">
      <c r="A178" s="79"/>
      <c r="B178" s="79"/>
      <c r="C178" s="77" t="s">
        <v>77</v>
      </c>
      <c r="D178" s="82">
        <v>2022</v>
      </c>
      <c r="E178" s="85" t="s">
        <v>243</v>
      </c>
    </row>
    <row r="179" spans="1:5" ht="29.25">
      <c r="A179" s="79"/>
      <c r="B179" s="79"/>
      <c r="C179" s="77" t="s">
        <v>25</v>
      </c>
      <c r="D179" s="82">
        <v>2022</v>
      </c>
      <c r="E179" s="85" t="s">
        <v>244</v>
      </c>
    </row>
    <row r="180" spans="1:5" ht="29.25">
      <c r="A180" s="80"/>
      <c r="B180" s="80"/>
      <c r="C180" s="77" t="s">
        <v>82</v>
      </c>
      <c r="D180" s="82"/>
      <c r="E180" s="85" t="s">
        <v>245</v>
      </c>
    </row>
    <row r="181" spans="1:5" ht="29.25">
      <c r="A181" s="78">
        <v>29</v>
      </c>
      <c r="B181" s="78" t="s">
        <v>48</v>
      </c>
      <c r="C181" s="77" t="s">
        <v>22</v>
      </c>
      <c r="D181" s="82">
        <v>2021</v>
      </c>
      <c r="E181" s="85" t="s">
        <v>246</v>
      </c>
    </row>
    <row r="182" spans="1:5" ht="29.25">
      <c r="A182" s="79"/>
      <c r="B182" s="79"/>
      <c r="C182" s="77" t="s">
        <v>73</v>
      </c>
      <c r="D182" s="82">
        <v>2022</v>
      </c>
      <c r="E182" s="85" t="s">
        <v>247</v>
      </c>
    </row>
    <row r="183" spans="1:5" ht="29.25">
      <c r="A183" s="79"/>
      <c r="B183" s="79"/>
      <c r="C183" s="77" t="s">
        <v>75</v>
      </c>
      <c r="D183" s="82">
        <v>2022</v>
      </c>
      <c r="E183" s="85" t="s">
        <v>248</v>
      </c>
    </row>
    <row r="184" spans="1:5" ht="29.25">
      <c r="A184" s="79"/>
      <c r="B184" s="79"/>
      <c r="C184" s="77" t="s">
        <v>77</v>
      </c>
      <c r="D184" s="82">
        <v>2022</v>
      </c>
      <c r="E184" s="85" t="s">
        <v>249</v>
      </c>
    </row>
    <row r="185" spans="1:5" ht="29.25">
      <c r="A185" s="79"/>
      <c r="B185" s="79"/>
      <c r="C185" s="77" t="s">
        <v>25</v>
      </c>
      <c r="D185" s="82">
        <v>2022</v>
      </c>
      <c r="E185" s="85" t="s">
        <v>250</v>
      </c>
    </row>
    <row r="186" spans="1:5" ht="29.25">
      <c r="A186" s="80"/>
      <c r="B186" s="80"/>
      <c r="C186" s="77" t="s">
        <v>82</v>
      </c>
      <c r="D186" s="82"/>
      <c r="E186" s="85" t="s">
        <v>251</v>
      </c>
    </row>
    <row r="187" spans="1:5" ht="29.25">
      <c r="A187" s="78">
        <v>30</v>
      </c>
      <c r="B187" s="78" t="s">
        <v>49</v>
      </c>
      <c r="C187" s="77" t="s">
        <v>22</v>
      </c>
      <c r="D187" s="82">
        <v>2021</v>
      </c>
      <c r="E187" s="85" t="s">
        <v>252</v>
      </c>
    </row>
    <row r="188" spans="1:5" ht="29.25">
      <c r="A188" s="79"/>
      <c r="B188" s="79"/>
      <c r="C188" s="77" t="s">
        <v>73</v>
      </c>
      <c r="D188" s="82">
        <v>2022</v>
      </c>
      <c r="E188" s="85" t="s">
        <v>253</v>
      </c>
    </row>
    <row r="189" spans="1:5" ht="29.25">
      <c r="A189" s="79"/>
      <c r="B189" s="79"/>
      <c r="C189" s="77" t="s">
        <v>75</v>
      </c>
      <c r="D189" s="82">
        <v>2022</v>
      </c>
      <c r="E189" s="85" t="s">
        <v>254</v>
      </c>
    </row>
    <row r="190" spans="1:5" ht="29.25">
      <c r="A190" s="79"/>
      <c r="B190" s="79"/>
      <c r="C190" s="77" t="s">
        <v>77</v>
      </c>
      <c r="D190" s="82">
        <v>2022</v>
      </c>
      <c r="E190" s="85" t="s">
        <v>255</v>
      </c>
    </row>
    <row r="191" spans="1:5" ht="29.25">
      <c r="A191" s="79"/>
      <c r="B191" s="79"/>
      <c r="C191" s="77" t="s">
        <v>25</v>
      </c>
      <c r="D191" s="82">
        <v>2022</v>
      </c>
      <c r="E191" s="85" t="s">
        <v>256</v>
      </c>
    </row>
    <row r="192" spans="1:5" ht="29.25">
      <c r="A192" s="80"/>
      <c r="B192" s="80"/>
      <c r="C192" s="77" t="s">
        <v>82</v>
      </c>
      <c r="D192" s="82"/>
      <c r="E192" s="85" t="s">
        <v>257</v>
      </c>
    </row>
    <row r="193" spans="1:5" ht="29.25">
      <c r="A193" s="78">
        <v>31</v>
      </c>
      <c r="B193" s="78" t="s">
        <v>50</v>
      </c>
      <c r="C193" s="77" t="s">
        <v>22</v>
      </c>
      <c r="D193" s="82">
        <v>2021</v>
      </c>
      <c r="E193" s="85" t="s">
        <v>258</v>
      </c>
    </row>
    <row r="194" spans="1:5" ht="29.25">
      <c r="A194" s="79"/>
      <c r="B194" s="79"/>
      <c r="C194" s="77" t="s">
        <v>73</v>
      </c>
      <c r="D194" s="82">
        <v>2022</v>
      </c>
      <c r="E194" s="85" t="s">
        <v>259</v>
      </c>
    </row>
    <row r="195" spans="1:5" ht="29.25">
      <c r="A195" s="79"/>
      <c r="B195" s="79"/>
      <c r="C195" s="77" t="s">
        <v>75</v>
      </c>
      <c r="D195" s="82">
        <v>2022</v>
      </c>
      <c r="E195" s="85" t="s">
        <v>260</v>
      </c>
    </row>
    <row r="196" spans="1:5" ht="29.25">
      <c r="A196" s="79"/>
      <c r="B196" s="79"/>
      <c r="C196" s="77" t="s">
        <v>77</v>
      </c>
      <c r="D196" s="82">
        <v>2022</v>
      </c>
      <c r="E196" s="85" t="s">
        <v>261</v>
      </c>
    </row>
    <row r="197" spans="1:5" ht="29.25">
      <c r="A197" s="79"/>
      <c r="B197" s="79"/>
      <c r="C197" s="77" t="s">
        <v>25</v>
      </c>
      <c r="D197" s="82">
        <v>2022</v>
      </c>
      <c r="E197" s="85" t="s">
        <v>262</v>
      </c>
    </row>
    <row r="198" spans="1:5" ht="29.25">
      <c r="A198" s="80"/>
      <c r="B198" s="80"/>
      <c r="C198" s="77" t="s">
        <v>82</v>
      </c>
      <c r="D198" s="82"/>
      <c r="E198" s="85" t="s">
        <v>263</v>
      </c>
    </row>
    <row r="199" spans="1:5" ht="29.25">
      <c r="A199" s="78">
        <v>32</v>
      </c>
      <c r="B199" s="78" t="s">
        <v>51</v>
      </c>
      <c r="C199" s="77" t="s">
        <v>22</v>
      </c>
      <c r="D199" s="82">
        <v>2021</v>
      </c>
      <c r="E199" s="85" t="s">
        <v>258</v>
      </c>
    </row>
    <row r="200" spans="1:5" ht="29.25">
      <c r="A200" s="79"/>
      <c r="B200" s="79"/>
      <c r="C200" s="77" t="s">
        <v>73</v>
      </c>
      <c r="D200" s="82">
        <v>2022</v>
      </c>
      <c r="E200" s="85" t="s">
        <v>259</v>
      </c>
    </row>
    <row r="201" spans="1:5" ht="29.25">
      <c r="A201" s="79"/>
      <c r="B201" s="79"/>
      <c r="C201" s="77" t="s">
        <v>75</v>
      </c>
      <c r="D201" s="82">
        <v>2022</v>
      </c>
      <c r="E201" s="85" t="s">
        <v>260</v>
      </c>
    </row>
    <row r="202" spans="1:5" ht="29.25">
      <c r="A202" s="79"/>
      <c r="B202" s="79"/>
      <c r="C202" s="77" t="s">
        <v>77</v>
      </c>
      <c r="D202" s="82">
        <v>2022</v>
      </c>
      <c r="E202" s="85" t="s">
        <v>261</v>
      </c>
    </row>
    <row r="203" spans="1:5" ht="29.25">
      <c r="A203" s="79"/>
      <c r="B203" s="79"/>
      <c r="C203" s="77" t="s">
        <v>25</v>
      </c>
      <c r="D203" s="82">
        <v>2022</v>
      </c>
      <c r="E203" s="85" t="s">
        <v>262</v>
      </c>
    </row>
    <row r="204" spans="1:5" ht="29.25">
      <c r="A204" s="80"/>
      <c r="B204" s="80"/>
      <c r="C204" s="77" t="s">
        <v>82</v>
      </c>
      <c r="D204" s="82"/>
      <c r="E204" s="85" t="s">
        <v>263</v>
      </c>
    </row>
    <row r="205" spans="1:5" ht="29.25">
      <c r="A205" s="78">
        <v>33</v>
      </c>
      <c r="B205" s="78" t="s">
        <v>52</v>
      </c>
      <c r="C205" s="77" t="s">
        <v>22</v>
      </c>
      <c r="D205" s="82">
        <v>2021</v>
      </c>
      <c r="E205" s="85" t="s">
        <v>264</v>
      </c>
    </row>
    <row r="206" spans="1:5" ht="29.25">
      <c r="A206" s="79"/>
      <c r="B206" s="79"/>
      <c r="C206" s="77" t="s">
        <v>73</v>
      </c>
      <c r="D206" s="82">
        <v>2022</v>
      </c>
      <c r="E206" s="85" t="s">
        <v>265</v>
      </c>
    </row>
    <row r="207" spans="1:5" ht="29.25">
      <c r="A207" s="79"/>
      <c r="B207" s="79"/>
      <c r="C207" s="77" t="s">
        <v>75</v>
      </c>
      <c r="D207" s="82">
        <v>2022</v>
      </c>
      <c r="E207" s="85" t="s">
        <v>266</v>
      </c>
    </row>
    <row r="208" spans="1:5" ht="29.25">
      <c r="A208" s="79"/>
      <c r="B208" s="79"/>
      <c r="C208" s="77" t="s">
        <v>77</v>
      </c>
      <c r="D208" s="82">
        <v>2022</v>
      </c>
      <c r="E208" s="85" t="s">
        <v>267</v>
      </c>
    </row>
    <row r="209" spans="1:5" ht="29.25">
      <c r="A209" s="79"/>
      <c r="B209" s="79"/>
      <c r="C209" s="77" t="s">
        <v>25</v>
      </c>
      <c r="D209" s="82">
        <v>2022</v>
      </c>
      <c r="E209" s="85" t="s">
        <v>268</v>
      </c>
    </row>
    <row r="210" spans="1:5" ht="29.25">
      <c r="A210" s="80"/>
      <c r="B210" s="80"/>
      <c r="C210" s="77" t="s">
        <v>82</v>
      </c>
      <c r="D210" s="82"/>
      <c r="E210" s="85" t="s">
        <v>269</v>
      </c>
    </row>
    <row r="211" spans="1:5" ht="29.25">
      <c r="A211" s="78">
        <v>34</v>
      </c>
      <c r="B211" s="78" t="s">
        <v>53</v>
      </c>
      <c r="C211" s="77" t="s">
        <v>22</v>
      </c>
      <c r="D211" s="82">
        <v>2021</v>
      </c>
      <c r="E211" s="85" t="s">
        <v>270</v>
      </c>
    </row>
    <row r="212" spans="1:5" ht="29.25">
      <c r="A212" s="79"/>
      <c r="B212" s="79"/>
      <c r="C212" s="77" t="s">
        <v>73</v>
      </c>
      <c r="D212" s="82">
        <v>2022</v>
      </c>
      <c r="E212" s="85" t="s">
        <v>271</v>
      </c>
    </row>
    <row r="213" spans="1:5" ht="29.25">
      <c r="A213" s="79"/>
      <c r="B213" s="79"/>
      <c r="C213" s="77" t="s">
        <v>75</v>
      </c>
      <c r="D213" s="82">
        <v>2022</v>
      </c>
      <c r="E213" s="85" t="s">
        <v>272</v>
      </c>
    </row>
    <row r="214" spans="1:5" ht="29.25">
      <c r="A214" s="79"/>
      <c r="B214" s="79"/>
      <c r="C214" s="77" t="s">
        <v>77</v>
      </c>
      <c r="D214" s="82">
        <v>2022</v>
      </c>
      <c r="E214" s="85" t="s">
        <v>273</v>
      </c>
    </row>
    <row r="215" spans="1:5" ht="29.25">
      <c r="A215" s="79"/>
      <c r="B215" s="79"/>
      <c r="C215" s="77" t="s">
        <v>25</v>
      </c>
      <c r="D215" s="82">
        <v>2022</v>
      </c>
      <c r="E215" s="85" t="s">
        <v>274</v>
      </c>
    </row>
    <row r="216" spans="1:5" ht="29.25">
      <c r="A216" s="80"/>
      <c r="B216" s="80"/>
      <c r="C216" s="77" t="s">
        <v>82</v>
      </c>
      <c r="D216" s="82"/>
      <c r="E216" s="85" t="s">
        <v>275</v>
      </c>
    </row>
    <row r="217" spans="1:5" ht="29.25">
      <c r="A217" s="78">
        <v>35</v>
      </c>
      <c r="B217" s="78" t="s">
        <v>54</v>
      </c>
      <c r="C217" s="77" t="s">
        <v>22</v>
      </c>
      <c r="D217" s="82">
        <v>2021</v>
      </c>
      <c r="E217" s="85" t="s">
        <v>276</v>
      </c>
    </row>
    <row r="218" spans="1:5" ht="29.25">
      <c r="A218" s="79"/>
      <c r="B218" s="79"/>
      <c r="C218" s="77" t="s">
        <v>73</v>
      </c>
      <c r="D218" s="82">
        <v>2022</v>
      </c>
      <c r="E218" s="85" t="s">
        <v>277</v>
      </c>
    </row>
    <row r="219" spans="1:5" ht="29.25">
      <c r="A219" s="79"/>
      <c r="B219" s="79"/>
      <c r="C219" s="77" t="s">
        <v>75</v>
      </c>
      <c r="D219" s="82">
        <v>2022</v>
      </c>
      <c r="E219" s="85" t="s">
        <v>278</v>
      </c>
    </row>
    <row r="220" spans="1:5" ht="29.25">
      <c r="A220" s="79"/>
      <c r="B220" s="79"/>
      <c r="C220" s="77" t="s">
        <v>77</v>
      </c>
      <c r="D220" s="82">
        <v>2022</v>
      </c>
      <c r="E220" s="85" t="s">
        <v>279</v>
      </c>
    </row>
    <row r="221" spans="1:5" ht="29.25">
      <c r="A221" s="79"/>
      <c r="B221" s="79"/>
      <c r="C221" s="77" t="s">
        <v>25</v>
      </c>
      <c r="D221" s="82">
        <v>2022</v>
      </c>
      <c r="E221" s="85" t="s">
        <v>280</v>
      </c>
    </row>
    <row r="222" spans="1:5" ht="29.25">
      <c r="A222" s="80"/>
      <c r="B222" s="80"/>
      <c r="C222" s="77" t="s">
        <v>82</v>
      </c>
      <c r="D222" s="82"/>
      <c r="E222" s="85" t="s">
        <v>281</v>
      </c>
    </row>
    <row r="223" spans="1:5" ht="29.25">
      <c r="A223" s="78">
        <v>36</v>
      </c>
      <c r="B223" s="78" t="s">
        <v>55</v>
      </c>
      <c r="C223" s="77" t="s">
        <v>22</v>
      </c>
      <c r="D223" s="82">
        <v>2021</v>
      </c>
      <c r="E223" s="85" t="s">
        <v>282</v>
      </c>
    </row>
    <row r="224" spans="1:5" ht="29.25">
      <c r="A224" s="79"/>
      <c r="B224" s="79"/>
      <c r="C224" s="77" t="s">
        <v>73</v>
      </c>
      <c r="D224" s="82">
        <v>2022</v>
      </c>
      <c r="E224" s="85" t="s">
        <v>283</v>
      </c>
    </row>
    <row r="225" spans="1:5" ht="29.25">
      <c r="A225" s="79"/>
      <c r="B225" s="79"/>
      <c r="C225" s="77" t="s">
        <v>75</v>
      </c>
      <c r="D225" s="82">
        <v>2022</v>
      </c>
      <c r="E225" s="85" t="s">
        <v>284</v>
      </c>
    </row>
    <row r="226" spans="1:5" ht="29.25">
      <c r="A226" s="79"/>
      <c r="B226" s="79"/>
      <c r="C226" s="77" t="s">
        <v>77</v>
      </c>
      <c r="D226" s="82">
        <v>2022</v>
      </c>
      <c r="E226" s="85" t="s">
        <v>285</v>
      </c>
    </row>
    <row r="227" spans="1:5" ht="29.25">
      <c r="A227" s="79"/>
      <c r="B227" s="79"/>
      <c r="C227" s="77" t="s">
        <v>25</v>
      </c>
      <c r="D227" s="82">
        <v>2022</v>
      </c>
      <c r="E227" s="85" t="s">
        <v>286</v>
      </c>
    </row>
    <row r="228" spans="1:5" ht="29.25">
      <c r="A228" s="80"/>
      <c r="B228" s="80"/>
      <c r="C228" s="77" t="s">
        <v>82</v>
      </c>
      <c r="D228" s="82"/>
      <c r="E228" s="85" t="s">
        <v>287</v>
      </c>
    </row>
    <row r="229" spans="1:5">
      <c r="A229" s="84"/>
      <c r="B229" s="84"/>
      <c r="C229" s="77" t="s">
        <v>82</v>
      </c>
      <c r="D229" s="82"/>
      <c r="E229" s="85" t="s">
        <v>292</v>
      </c>
    </row>
  </sheetData>
  <mergeCells count="72">
    <mergeCell ref="A211:A216"/>
    <mergeCell ref="B211:B216"/>
    <mergeCell ref="A217:A222"/>
    <mergeCell ref="B217:B222"/>
    <mergeCell ref="A223:A228"/>
    <mergeCell ref="B223:B228"/>
    <mergeCell ref="A193:A198"/>
    <mergeCell ref="B193:B198"/>
    <mergeCell ref="A199:A204"/>
    <mergeCell ref="B199:B204"/>
    <mergeCell ref="A205:A210"/>
    <mergeCell ref="B205:B210"/>
    <mergeCell ref="A175:A180"/>
    <mergeCell ref="B175:B180"/>
    <mergeCell ref="A181:A186"/>
    <mergeCell ref="B181:B186"/>
    <mergeCell ref="A187:A192"/>
    <mergeCell ref="B187:B192"/>
    <mergeCell ref="A157:A162"/>
    <mergeCell ref="B157:B162"/>
    <mergeCell ref="A163:A168"/>
    <mergeCell ref="B163:B168"/>
    <mergeCell ref="A169:A174"/>
    <mergeCell ref="B169:B174"/>
    <mergeCell ref="A138:A144"/>
    <mergeCell ref="B138:B144"/>
    <mergeCell ref="A145:A150"/>
    <mergeCell ref="B145:B150"/>
    <mergeCell ref="A151:A156"/>
    <mergeCell ref="B151:B156"/>
    <mergeCell ref="A120:A125"/>
    <mergeCell ref="B120:B125"/>
    <mergeCell ref="A126:A131"/>
    <mergeCell ref="B126:B131"/>
    <mergeCell ref="A132:A137"/>
    <mergeCell ref="B132:B137"/>
    <mergeCell ref="A102:A107"/>
    <mergeCell ref="B102:B107"/>
    <mergeCell ref="A108:A113"/>
    <mergeCell ref="B108:B113"/>
    <mergeCell ref="A114:A119"/>
    <mergeCell ref="B114:B119"/>
    <mergeCell ref="A83:A89"/>
    <mergeCell ref="B83:B89"/>
    <mergeCell ref="A90:A94"/>
    <mergeCell ref="B90:B94"/>
    <mergeCell ref="A95:A101"/>
    <mergeCell ref="B95:B101"/>
    <mergeCell ref="A61:A67"/>
    <mergeCell ref="B61:B67"/>
    <mergeCell ref="A68:A74"/>
    <mergeCell ref="B68:B74"/>
    <mergeCell ref="A75:A82"/>
    <mergeCell ref="B75:B82"/>
    <mergeCell ref="A40:A46"/>
    <mergeCell ref="B40:B46"/>
    <mergeCell ref="A47:A53"/>
    <mergeCell ref="B47:B53"/>
    <mergeCell ref="A54:A60"/>
    <mergeCell ref="B54:B60"/>
    <mergeCell ref="A23:A29"/>
    <mergeCell ref="B23:B29"/>
    <mergeCell ref="A30:A35"/>
    <mergeCell ref="B30:B35"/>
    <mergeCell ref="A36:A39"/>
    <mergeCell ref="B36:B39"/>
    <mergeCell ref="A3:A9"/>
    <mergeCell ref="B3:B9"/>
    <mergeCell ref="A10:A16"/>
    <mergeCell ref="B10:B16"/>
    <mergeCell ref="A17:A22"/>
    <mergeCell ref="B17:B22"/>
  </mergeCells>
  <pageMargins left="0.7" right="0.13" top="0.28000000000000003" bottom="0.3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2020-2022</vt:lpstr>
      <vt:lpstr>Лист1</vt:lpstr>
      <vt:lpstr>Лист2</vt:lpstr>
      <vt:lpstr>'2020-2022'!Заголовки_для_печати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2019-05-02T05:25:24Z</dcterms:modified>
</cp:coreProperties>
</file>